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공유폴더\홈페이지\재무제표(국문)\"/>
    </mc:Choice>
  </mc:AlternateContent>
  <bookViews>
    <workbookView xWindow="-15" yWindow="285" windowWidth="14415" windowHeight="12060" tabRatio="749"/>
  </bookViews>
  <sheets>
    <sheet name="재무상태표" sheetId="27" r:id="rId1"/>
    <sheet name="손익계산서" sheetId="30" r:id="rId2"/>
  </sheets>
  <definedNames>
    <definedName name="__123Graph_AGNP" localSheetId="1" hidden="1">#REF!</definedName>
    <definedName name="__123Graph_AGNP" localSheetId="0" hidden="1">#REF!</definedName>
    <definedName name="__123Graph_AGNP" hidden="1">#REF!</definedName>
    <definedName name="__123Graph_Aｼｪｱ" localSheetId="1" hidden="1">#REF!</definedName>
    <definedName name="__123Graph_Aｼｪｱ" localSheetId="0" hidden="1">#REF!</definedName>
    <definedName name="__123Graph_Aｼｪｱ" hidden="1">#REF!</definedName>
    <definedName name="__123Graph_A国内売上" localSheetId="1" hidden="1">#REF!</definedName>
    <definedName name="__123Graph_A国内売上" localSheetId="0" hidden="1">#REF!</definedName>
    <definedName name="__123Graph_A国内売上" hidden="1">#REF!</definedName>
    <definedName name="__123Graph_A国内需要" localSheetId="1" hidden="1">#REF!</definedName>
    <definedName name="__123Graph_A国内需要" localSheetId="0" hidden="1">#REF!</definedName>
    <definedName name="__123Graph_A国内需要" hidden="1">#REF!</definedName>
    <definedName name="__123Graph_A登録1" localSheetId="1" hidden="1">#REF!</definedName>
    <definedName name="__123Graph_A登録1" localSheetId="0" hidden="1">#REF!</definedName>
    <definedName name="__123Graph_A登録1" hidden="1">#REF!</definedName>
    <definedName name="__123Graph_A登録2" localSheetId="1" hidden="1">#REF!</definedName>
    <definedName name="__123Graph_A登録2" localSheetId="0" hidden="1">#REF!</definedName>
    <definedName name="__123Graph_A登録2" hidden="1">#REF!</definedName>
    <definedName name="__123Graph_A流動" localSheetId="1" hidden="1">#REF!</definedName>
    <definedName name="__123Graph_A流動" localSheetId="0" hidden="1">#REF!</definedName>
    <definedName name="__123Graph_A流動" hidden="1">#REF!</definedName>
    <definedName name="__123Graph_A営業" localSheetId="1" hidden="1">#REF!</definedName>
    <definedName name="__123Graph_A営業" localSheetId="0" hidden="1">#REF!</definedName>
    <definedName name="__123Graph_A営業" hidden="1">#REF!</definedName>
    <definedName name="__123Graph_A営業利益率" localSheetId="1" hidden="1">#REF!</definedName>
    <definedName name="__123Graph_A営業利益率" localSheetId="0" hidden="1">#REF!</definedName>
    <definedName name="__123Graph_A営業利益率" hidden="1">#REF!</definedName>
    <definedName name="__123Graph_A原単位" localSheetId="1" hidden="1">#REF!</definedName>
    <definedName name="__123Graph_A原単位" localSheetId="0" hidden="1">#REF!</definedName>
    <definedName name="__123Graph_A原単位" hidden="1">#REF!</definedName>
    <definedName name="__123Graph_A自動車生産台数" localSheetId="1" hidden="1">#REF!</definedName>
    <definedName name="__123Graph_A自動車生産台数" localSheetId="0" hidden="1">#REF!</definedName>
    <definedName name="__123Graph_A自動車生産台数" hidden="1">#REF!</definedName>
    <definedName name="__123Graph_A調色件1" localSheetId="1" hidden="1">#REF!</definedName>
    <definedName name="__123Graph_A調色件1" localSheetId="0" hidden="1">#REF!</definedName>
    <definedName name="__123Graph_A調色件1" hidden="1">#REF!</definedName>
    <definedName name="__123Graph_A車種別生産台数" localSheetId="1" hidden="1">#REF!</definedName>
    <definedName name="__123Graph_A車種別生産台数" localSheetId="0" hidden="1">#REF!</definedName>
    <definedName name="__123Graph_A車種別生産台数" hidden="1">#REF!</definedName>
    <definedName name="__123Graph_BGNP" localSheetId="1" hidden="1">#REF!</definedName>
    <definedName name="__123Graph_BGNP" localSheetId="0" hidden="1">#REF!</definedName>
    <definedName name="__123Graph_BGNP" hidden="1">#REF!</definedName>
    <definedName name="__123Graph_Bｼｪｱ" localSheetId="1" hidden="1">#REF!</definedName>
    <definedName name="__123Graph_Bｼｪｱ" localSheetId="0" hidden="1">#REF!</definedName>
    <definedName name="__123Graph_Bｼｪｱ" hidden="1">#REF!</definedName>
    <definedName name="__123Graph_B国内売上" localSheetId="1" hidden="1">#REF!</definedName>
    <definedName name="__123Graph_B国内売上" localSheetId="0" hidden="1">#REF!</definedName>
    <definedName name="__123Graph_B国内売上" hidden="1">#REF!</definedName>
    <definedName name="__123Graph_B国内需要" localSheetId="1" hidden="1">#REF!</definedName>
    <definedName name="__123Graph_B国内需要" localSheetId="0" hidden="1">#REF!</definedName>
    <definedName name="__123Graph_B国内需要" hidden="1">#REF!</definedName>
    <definedName name="__123Graph_B登録1" localSheetId="1" hidden="1">#REF!</definedName>
    <definedName name="__123Graph_B登録1" localSheetId="0" hidden="1">#REF!</definedName>
    <definedName name="__123Graph_B登録1" hidden="1">#REF!</definedName>
    <definedName name="__123Graph_B登録2" localSheetId="1" hidden="1">#REF!</definedName>
    <definedName name="__123Graph_B登録2" localSheetId="0" hidden="1">#REF!</definedName>
    <definedName name="__123Graph_B登録2" hidden="1">#REF!</definedName>
    <definedName name="__123Graph_B流動" localSheetId="1" hidden="1">#REF!</definedName>
    <definedName name="__123Graph_B流動" localSheetId="0" hidden="1">#REF!</definedName>
    <definedName name="__123Graph_B流動" hidden="1">#REF!</definedName>
    <definedName name="__123Graph_B営業" localSheetId="1" hidden="1">#REF!</definedName>
    <definedName name="__123Graph_B営業" localSheetId="0" hidden="1">#REF!</definedName>
    <definedName name="__123Graph_B営業" hidden="1">#REF!</definedName>
    <definedName name="__123Graph_B原単位" localSheetId="1" hidden="1">#REF!</definedName>
    <definedName name="__123Graph_B原単位" localSheetId="0" hidden="1">#REF!</definedName>
    <definedName name="__123Graph_B原単位" hidden="1">#REF!</definedName>
    <definedName name="__123Graph_B自動車生産台数" localSheetId="1" hidden="1">#REF!</definedName>
    <definedName name="__123Graph_B自動車生産台数" localSheetId="0" hidden="1">#REF!</definedName>
    <definedName name="__123Graph_B自動車生産台数" hidden="1">#REF!</definedName>
    <definedName name="__123Graph_B調色件1" localSheetId="1" hidden="1">#REF!</definedName>
    <definedName name="__123Graph_B調色件1" localSheetId="0" hidden="1">#REF!</definedName>
    <definedName name="__123Graph_B調色件1" hidden="1">#REF!</definedName>
    <definedName name="__123Graph_B車種別生産台数" localSheetId="1" hidden="1">#REF!</definedName>
    <definedName name="__123Graph_B車種別生産台数" localSheetId="0" hidden="1">#REF!</definedName>
    <definedName name="__123Graph_B車種別生産台数" hidden="1">#REF!</definedName>
    <definedName name="__123Graph_B総利益" localSheetId="1" hidden="1">#REF!</definedName>
    <definedName name="__123Graph_B総利益" localSheetId="0" hidden="1">#REF!</definedName>
    <definedName name="__123Graph_B総利益" hidden="1">#REF!</definedName>
    <definedName name="__123Graph_B販管" localSheetId="1" hidden="1">#REF!</definedName>
    <definedName name="__123Graph_B販管" localSheetId="0" hidden="1">#REF!</definedName>
    <definedName name="__123Graph_B販管" hidden="1">#REF!</definedName>
    <definedName name="__123Graph_CGNP" localSheetId="1" hidden="1">#REF!</definedName>
    <definedName name="__123Graph_CGNP" localSheetId="0" hidden="1">#REF!</definedName>
    <definedName name="__123Graph_CGNP" hidden="1">#REF!</definedName>
    <definedName name="__123Graph_Cｼｪｱ" localSheetId="1" hidden="1">#REF!</definedName>
    <definedName name="__123Graph_Cｼｪｱ" localSheetId="0" hidden="1">#REF!</definedName>
    <definedName name="__123Graph_Cｼｪｱ" hidden="1">#REF!</definedName>
    <definedName name="__123Graph_C国内売上" localSheetId="1" hidden="1">#REF!</definedName>
    <definedName name="__123Graph_C国内売上" localSheetId="0" hidden="1">#REF!</definedName>
    <definedName name="__123Graph_C国内売上" hidden="1">#REF!</definedName>
    <definedName name="__123Graph_C国内需要" localSheetId="1" hidden="1">#REF!</definedName>
    <definedName name="__123Graph_C国内需要" localSheetId="0" hidden="1">#REF!</definedName>
    <definedName name="__123Graph_C国内需要" hidden="1">#REF!</definedName>
    <definedName name="__123Graph_C登録1" localSheetId="1" hidden="1">#REF!</definedName>
    <definedName name="__123Graph_C登録1" localSheetId="0" hidden="1">#REF!</definedName>
    <definedName name="__123Graph_C登録1" hidden="1">#REF!</definedName>
    <definedName name="__123Graph_C登録2" localSheetId="1" hidden="1">#REF!</definedName>
    <definedName name="__123Graph_C登録2" localSheetId="0" hidden="1">#REF!</definedName>
    <definedName name="__123Graph_C登録2" hidden="1">#REF!</definedName>
    <definedName name="__123Graph_C営業利益率" localSheetId="1" hidden="1">#REF!</definedName>
    <definedName name="__123Graph_C営業利益率" localSheetId="0" hidden="1">#REF!</definedName>
    <definedName name="__123Graph_C営業利益率" hidden="1">#REF!</definedName>
    <definedName name="__123Graph_C原単位" localSheetId="1" hidden="1">#REF!</definedName>
    <definedName name="__123Graph_C原単位" localSheetId="0" hidden="1">#REF!</definedName>
    <definedName name="__123Graph_C原単位" hidden="1">#REF!</definedName>
    <definedName name="__123Graph_C自動車生産台数" localSheetId="1" hidden="1">#REF!</definedName>
    <definedName name="__123Graph_C自動車生産台数" localSheetId="0" hidden="1">#REF!</definedName>
    <definedName name="__123Graph_C自動車生産台数" hidden="1">#REF!</definedName>
    <definedName name="__123Graph_C調色件1" localSheetId="1" hidden="1">#REF!</definedName>
    <definedName name="__123Graph_C調色件1" localSheetId="0" hidden="1">#REF!</definedName>
    <definedName name="__123Graph_C調色件1" hidden="1">#REF!</definedName>
    <definedName name="__123Graph_C車種別生産台数" localSheetId="1" hidden="1">#REF!</definedName>
    <definedName name="__123Graph_C車種別生産台数" localSheetId="0" hidden="1">#REF!</definedName>
    <definedName name="__123Graph_C車種別生産台数" hidden="1">#REF!</definedName>
    <definedName name="__123Graph_D" localSheetId="1" hidden="1">#REF!</definedName>
    <definedName name="__123Graph_D" localSheetId="0" hidden="1">#REF!</definedName>
    <definedName name="__123Graph_D" hidden="1">#REF!</definedName>
    <definedName name="__123Graph_DGNP" localSheetId="1" hidden="1">#REF!</definedName>
    <definedName name="__123Graph_DGNP" localSheetId="0" hidden="1">#REF!</definedName>
    <definedName name="__123Graph_DGNP" hidden="1">#REF!</definedName>
    <definedName name="__123Graph_Dｼｪｱ" localSheetId="1" hidden="1">#REF!</definedName>
    <definedName name="__123Graph_Dｼｪｱ" localSheetId="0" hidden="1">#REF!</definedName>
    <definedName name="__123Graph_Dｼｪｱ" hidden="1">#REF!</definedName>
    <definedName name="__123Graph_D国内売上" localSheetId="1" hidden="1">#REF!</definedName>
    <definedName name="__123Graph_D国内売上" localSheetId="0" hidden="1">#REF!</definedName>
    <definedName name="__123Graph_D国内売上" hidden="1">#REF!</definedName>
    <definedName name="__123Graph_D国内需要" localSheetId="1" hidden="1">#REF!</definedName>
    <definedName name="__123Graph_D国内需要" localSheetId="0" hidden="1">#REF!</definedName>
    <definedName name="__123Graph_D国内需要" hidden="1">#REF!</definedName>
    <definedName name="__123Graph_D登録1" localSheetId="1" hidden="1">#REF!</definedName>
    <definedName name="__123Graph_D登録1" localSheetId="0" hidden="1">#REF!</definedName>
    <definedName name="__123Graph_D登録1" hidden="1">#REF!</definedName>
    <definedName name="__123Graph_D登録2" localSheetId="1" hidden="1">#REF!</definedName>
    <definedName name="__123Graph_D登録2" localSheetId="0" hidden="1">#REF!</definedName>
    <definedName name="__123Graph_D登録2" hidden="1">#REF!</definedName>
    <definedName name="__123Graph_D原単位" localSheetId="1" hidden="1">#REF!</definedName>
    <definedName name="__123Graph_D原単位" localSheetId="0" hidden="1">#REF!</definedName>
    <definedName name="__123Graph_D原単位" hidden="1">#REF!</definedName>
    <definedName name="__123Graph_D自動車生産台数" localSheetId="1" hidden="1">#REF!</definedName>
    <definedName name="__123Graph_D自動車生産台数" localSheetId="0" hidden="1">#REF!</definedName>
    <definedName name="__123Graph_D自動車生産台数" hidden="1">#REF!</definedName>
    <definedName name="__123Graph_D調色件1" localSheetId="1" hidden="1">#REF!</definedName>
    <definedName name="__123Graph_D調色件1" localSheetId="0" hidden="1">#REF!</definedName>
    <definedName name="__123Graph_D調色件1" hidden="1">#REF!</definedName>
    <definedName name="__123Graph_D車種別生産台数" localSheetId="1" hidden="1">#REF!</definedName>
    <definedName name="__123Graph_D車種別生産台数" localSheetId="0" hidden="1">#REF!</definedName>
    <definedName name="__123Graph_D車種別生産台数" hidden="1">#REF!</definedName>
    <definedName name="__123Graph_Eｼｪｱ" localSheetId="1" hidden="1">#REF!</definedName>
    <definedName name="__123Graph_Eｼｪｱ" localSheetId="0" hidden="1">#REF!</definedName>
    <definedName name="__123Graph_Eｼｪｱ" hidden="1">#REF!</definedName>
    <definedName name="__123Graph_E国内売上" localSheetId="1" hidden="1">#REF!</definedName>
    <definedName name="__123Graph_E国内売上" localSheetId="0" hidden="1">#REF!</definedName>
    <definedName name="__123Graph_E国内売上" hidden="1">#REF!</definedName>
    <definedName name="__123Graph_E国内需要" localSheetId="1" hidden="1">#REF!</definedName>
    <definedName name="__123Graph_E国内需要" localSheetId="0" hidden="1">#REF!</definedName>
    <definedName name="__123Graph_E国内需要" hidden="1">#REF!</definedName>
    <definedName name="__123Graph_E登録1" localSheetId="1" hidden="1">#REF!</definedName>
    <definedName name="__123Graph_E登録1" localSheetId="0" hidden="1">#REF!</definedName>
    <definedName name="__123Graph_E登録1" hidden="1">#REF!</definedName>
    <definedName name="__123Graph_E登録2" localSheetId="1" hidden="1">#REF!</definedName>
    <definedName name="__123Graph_E登録2" localSheetId="0" hidden="1">#REF!</definedName>
    <definedName name="__123Graph_E登録2" hidden="1">#REF!</definedName>
    <definedName name="__123Graph_E調色件1" localSheetId="1" hidden="1">#REF!</definedName>
    <definedName name="__123Graph_E調色件1" localSheetId="0" hidden="1">#REF!</definedName>
    <definedName name="__123Graph_E調色件1" hidden="1">#REF!</definedName>
    <definedName name="__123Graph_Fｼｪｱ" localSheetId="1" hidden="1">#REF!</definedName>
    <definedName name="__123Graph_Fｼｪｱ" localSheetId="0" hidden="1">#REF!</definedName>
    <definedName name="__123Graph_Fｼｪｱ" hidden="1">#REF!</definedName>
    <definedName name="__123Graph_F国内売上" localSheetId="1" hidden="1">#REF!</definedName>
    <definedName name="__123Graph_F国内売上" localSheetId="0" hidden="1">#REF!</definedName>
    <definedName name="__123Graph_F国内売上" hidden="1">#REF!</definedName>
    <definedName name="__123Graph_F国内需要" localSheetId="1" hidden="1">#REF!</definedName>
    <definedName name="__123Graph_F国内需要" localSheetId="0" hidden="1">#REF!</definedName>
    <definedName name="__123Graph_F国内需要" hidden="1">#REF!</definedName>
    <definedName name="__123Graph_F登録1" localSheetId="1" hidden="1">#REF!</definedName>
    <definedName name="__123Graph_F登録1" localSheetId="0" hidden="1">#REF!</definedName>
    <definedName name="__123Graph_F登録1" hidden="1">#REF!</definedName>
    <definedName name="__123Graph_F登録2" localSheetId="1" hidden="1">#REF!</definedName>
    <definedName name="__123Graph_F登録2" localSheetId="0" hidden="1">#REF!</definedName>
    <definedName name="__123Graph_F登録2" hidden="1">#REF!</definedName>
    <definedName name="__123Graph_F調色件1" localSheetId="1" hidden="1">#REF!</definedName>
    <definedName name="__123Graph_F調色件1" localSheetId="0" hidden="1">#REF!</definedName>
    <definedName name="__123Graph_F調色件1" hidden="1">#REF!</definedName>
    <definedName name="__123Graph_XGNP" localSheetId="1" hidden="1">#REF!</definedName>
    <definedName name="__123Graph_XGNP" localSheetId="0" hidden="1">#REF!</definedName>
    <definedName name="__123Graph_XGNP" hidden="1">#REF!</definedName>
    <definedName name="__123Graph_Xｼｪｱ" localSheetId="1" hidden="1">#REF!</definedName>
    <definedName name="__123Graph_Xｼｪｱ" localSheetId="0" hidden="1">#REF!</definedName>
    <definedName name="__123Graph_Xｼｪｱ" hidden="1">#REF!</definedName>
    <definedName name="__123Graph_X国内売上" localSheetId="1" hidden="1">#REF!</definedName>
    <definedName name="__123Graph_X国内売上" localSheetId="0" hidden="1">#REF!</definedName>
    <definedName name="__123Graph_X国内売上" hidden="1">#REF!</definedName>
    <definedName name="__123Graph_X国内需要" localSheetId="1" hidden="1">#REF!</definedName>
    <definedName name="__123Graph_X国内需要" localSheetId="0" hidden="1">#REF!</definedName>
    <definedName name="__123Graph_X国内需要" hidden="1">#REF!</definedName>
    <definedName name="__123Graph_X登録1" localSheetId="1" hidden="1">#REF!</definedName>
    <definedName name="__123Graph_X登録1" localSheetId="0" hidden="1">#REF!</definedName>
    <definedName name="__123Graph_X登録1" hidden="1">#REF!</definedName>
    <definedName name="__123Graph_X登録2" localSheetId="1" hidden="1">#REF!</definedName>
    <definedName name="__123Graph_X登録2" localSheetId="0" hidden="1">#REF!</definedName>
    <definedName name="__123Graph_X登録2" hidden="1">#REF!</definedName>
    <definedName name="__123Graph_X原単位" localSheetId="1" hidden="1">#REF!</definedName>
    <definedName name="__123Graph_X原単位" localSheetId="0" hidden="1">#REF!</definedName>
    <definedName name="__123Graph_X原単位" hidden="1">#REF!</definedName>
    <definedName name="__123Graph_X自動車生産台数" localSheetId="1" hidden="1">#REF!</definedName>
    <definedName name="__123Graph_X自動車生産台数" localSheetId="0" hidden="1">#REF!</definedName>
    <definedName name="__123Graph_X自動車生産台数" hidden="1">#REF!</definedName>
    <definedName name="__123Graph_X調色件1" localSheetId="1" hidden="1">#REF!</definedName>
    <definedName name="__123Graph_X調色件1" localSheetId="0" hidden="1">#REF!</definedName>
    <definedName name="__123Graph_X調色件1" hidden="1">#REF!</definedName>
    <definedName name="__123Graph_X車種別生産台数" localSheetId="1" hidden="1">#REF!</definedName>
    <definedName name="__123Graph_X車種別生産台数" localSheetId="0" hidden="1">#REF!</definedName>
    <definedName name="__123Graph_X車種別生産台数" hidden="1">#REF!</definedName>
    <definedName name="__IntlFixup" hidden="1">TRUE</definedName>
    <definedName name="_aaa2" localSheetId="1" hidden="1">#REF!</definedName>
    <definedName name="_aaa2" localSheetId="0" hidden="1">#REF!</definedName>
    <definedName name="_aaa2" hidden="1">#REF!</definedName>
    <definedName name="_Dist_Bin" localSheetId="1" hidden="1">#REF!</definedName>
    <definedName name="_Dist_Bin" localSheetId="0" hidden="1">#REF!</definedName>
    <definedName name="_Dist_Bin" hidden="1">#REF!</definedName>
    <definedName name="_Dist_Values" localSheetId="1" hidden="1">#REF!</definedName>
    <definedName name="_Dist_Values" localSheetId="0" hidden="1">#REF!</definedName>
    <definedName name="_Dist_Values" hidden="1">#REF!</definedName>
    <definedName name="_F123" hidden="1">{#N/A,#N/A,FALSE,"BS";#N/A,#N/A,FALSE,"PL";#N/A,#N/A,FALSE,"처분";#N/A,#N/A,FALSE,"현금";#N/A,#N/A,FALSE,"매출";#N/A,#N/A,FALSE,"원가";#N/A,#N/A,FALSE,"경영"}</definedName>
    <definedName name="_f3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_FILL1" localSheetId="1" hidden="1">#REF!</definedName>
    <definedName name="_FILL1" localSheetId="0" hidden="1">#REF!</definedName>
    <definedName name="_FILL1" hidden="1">#REF!</definedName>
    <definedName name="_Key1" localSheetId="1" hidden="1">#REF!</definedName>
    <definedName name="_Key1" localSheetId="0" hidden="1">#REF!</definedName>
    <definedName name="_Key1" hidden="1">#REF!</definedName>
    <definedName name="_Key2" localSheetId="1" hidden="1">#REF!</definedName>
    <definedName name="_Key2" localSheetId="0" hidden="1">#REF!</definedName>
    <definedName name="_Key2" hidden="1">#REF!</definedName>
    <definedName name="_LG2" hidden="1">{#N/A,#N/A,TRUE,"매출진척-1";#N/A,#N/A,TRUE,"매출진척-2";#N/A,#N/A,TRUE,"제품실적";#N/A,#N/A,TRUE,"RAC";#N/A,#N/A,TRUE,"PAC ";#N/A,#N/A,TRUE,"재고현황";#N/A,#N/A,TRUE,"공지사항"}</definedName>
    <definedName name="_MatMult_A" localSheetId="1" hidden="1">#REF!</definedName>
    <definedName name="_MatMult_A" localSheetId="0" hidden="1">#REF!</definedName>
    <definedName name="_MatMult_A" hidden="1">#REF!</definedName>
    <definedName name="_MatMult_AxB" localSheetId="1" hidden="1">#REF!</definedName>
    <definedName name="_MatMult_AxB" localSheetId="0" hidden="1">#REF!</definedName>
    <definedName name="_MatMult_AxB" hidden="1">#REF!</definedName>
    <definedName name="_MatMult_B" localSheetId="1" hidden="1">#REF!</definedName>
    <definedName name="_MatMult_B" localSheetId="0" hidden="1">#REF!</definedName>
    <definedName name="_MatMult_B" hidden="1">#REF!</definedName>
    <definedName name="_Order1" hidden="1">255</definedName>
    <definedName name="_Order2" hidden="1">255</definedName>
    <definedName name="_Parse_In" localSheetId="1" hidden="1">#REF!</definedName>
    <definedName name="_Parse_In" localSheetId="0" hidden="1">#REF!</definedName>
    <definedName name="_Parse_In" hidden="1">#REF!</definedName>
    <definedName name="_Regression_Out" localSheetId="1" hidden="1">#REF!</definedName>
    <definedName name="_Regression_Out" localSheetId="0" hidden="1">#REF!</definedName>
    <definedName name="_Regression_Out" hidden="1">#REF!</definedName>
    <definedName name="_Regression_X" localSheetId="1" hidden="1">#REF!</definedName>
    <definedName name="_Regression_X" localSheetId="0" hidden="1">#REF!</definedName>
    <definedName name="_Regression_X" hidden="1">#REF!</definedName>
    <definedName name="_Regression_Y" localSheetId="1" hidden="1">#REF!</definedName>
    <definedName name="_Regression_Y" localSheetId="0" hidden="1">#REF!</definedName>
    <definedName name="_Regression_Y" hidden="1">#REF!</definedName>
    <definedName name="_Sort" localSheetId="1" hidden="1">#REF!</definedName>
    <definedName name="_Sort" localSheetId="0" hidden="1">#REF!</definedName>
    <definedName name="_Sort" hidden="1">#REF!</definedName>
    <definedName name="_SORT1" localSheetId="1" hidden="1">#REF!</definedName>
    <definedName name="_SORT1" localSheetId="0" hidden="1">#REF!</definedName>
    <definedName name="_SORT1" hidden="1">#REF!</definedName>
    <definedName name="_SSS1" localSheetId="1" hidden="1">#REF!</definedName>
    <definedName name="_SSS1" localSheetId="0" hidden="1">#REF!</definedName>
    <definedName name="_SSS1" hidden="1">#REF!</definedName>
    <definedName name="_Table2_In1" localSheetId="1" hidden="1">#REF!</definedName>
    <definedName name="_Table2_In1" localSheetId="0" hidden="1">#REF!</definedName>
    <definedName name="_Table2_In1" hidden="1">#REF!</definedName>
    <definedName name="_Table2_In2" localSheetId="1" hidden="1">#REF!</definedName>
    <definedName name="_Table2_In2" localSheetId="0" hidden="1">#REF!</definedName>
    <definedName name="_Table2_In2" hidden="1">#REF!</definedName>
    <definedName name="_Table2_Out" localSheetId="1" hidden="1">#REF!</definedName>
    <definedName name="_Table2_Out" localSheetId="0" hidden="1">#REF!</definedName>
    <definedName name="_Table2_Out" hidden="1">#REF!</definedName>
    <definedName name="AAA" localSheetId="1" hidden="1">#REF!</definedName>
    <definedName name="AAA" localSheetId="0" hidden="1">#REF!</definedName>
    <definedName name="AAA" hidden="1">#REF!</definedName>
    <definedName name="Aas" hidden="1">{#N/A,#N/A,FALSE,"을지 (4)";#N/A,#N/A,FALSE,"을지 (5)";#N/A,#N/A,FALSE,"을지 (6)"}</definedName>
    <definedName name="Access_Button" hidden="1">"경리일보_지출예정_List"</definedName>
    <definedName name="Access_Button1" hidden="1">"업체현황_카드발송_List"</definedName>
    <definedName name="Access_Button2" hidden="1">"업체현황_카드발송_List"</definedName>
    <definedName name="Access_Button3" hidden="1">"카드발송_카드발송_List1"</definedName>
    <definedName name="Access_Button4" hidden="1">"업체현황_카드발송_List"</definedName>
    <definedName name="AccessDatabase" hidden="1">"C:\My Documents\Excel\경리일보.mdb"</definedName>
    <definedName name="ADSF" hidden="1">{#N/A,#N/A,TRUE,"매출진척-1";#N/A,#N/A,TRUE,"매출진척-2";#N/A,#N/A,TRUE,"제품실적";#N/A,#N/A,TRUE,"RAC";#N/A,#N/A,TRUE,"PAC ";#N/A,#N/A,TRUE,"재고현황";#N/A,#N/A,TRUE,"공지사항"}</definedName>
    <definedName name="af" hidden="1">{#N/A,#N/A,FALSE,"Aging Summary";#N/A,#N/A,FALSE,"Ratio Analysis";#N/A,#N/A,FALSE,"Test 120 Day Accts";#N/A,#N/A,FALSE,"Tickmarks"}</definedName>
    <definedName name="afs" hidden="1">{#N/A,#N/A,FALSE,"Aging Summary";#N/A,#N/A,FALSE,"Ratio Analysis";#N/A,#N/A,FALSE,"Test 120 Day Accts";#N/A,#N/A,FALSE,"Tickmarks"}</definedName>
    <definedName name="ag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agdsaf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ahfds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AJE" hidden="1">{#N/A,#N/A,FALSE,"주요여수신";#N/A,#N/A,FALSE,"수신금리";#N/A,#N/A,FALSE,"대출금리";#N/A,#N/A,FALSE,"신규대출";#N/A,#N/A,FALSE,"총액대출"}</definedName>
    <definedName name="anscount" hidden="1">2</definedName>
    <definedName name="AS2DocOpenMode" hidden="1">"AS2DocumentEdit"</definedName>
    <definedName name="AS2HasNoAutoHeaderFooter" hidden="1">" "</definedName>
    <definedName name="AS2ReportLS" hidden="1">1</definedName>
    <definedName name="AS2StaticLS" localSheetId="1" hidden="1">#REF!</definedName>
    <definedName name="AS2StaticLS" localSheetId="0" hidden="1">#REF!</definedName>
    <definedName name="AS2StaticLS" hidden="1">#REF!</definedName>
    <definedName name="AS2SyncStepLS" hidden="1">0</definedName>
    <definedName name="AS2TickmarkLS" localSheetId="1" hidden="1">#REF!</definedName>
    <definedName name="AS2TickmarkLS" localSheetId="0" hidden="1">#REF!</definedName>
    <definedName name="AS2TickmarkLS" hidden="1">#REF!</definedName>
    <definedName name="AS2VersionLS" hidden="1">300</definedName>
    <definedName name="ASE" hidden="1">{#N/A,#N/A,FALSE,"초도품";#N/A,#N/A,FALSE,"초도품 (2)";#N/A,#N/A,FALSE,"초도품 (3)";#N/A,#N/A,FALSE,"초도품 (4)";#N/A,#N/A,FALSE,"초도품 (5)";#N/A,#N/A,FALSE,"초도품 (6)"}</definedName>
    <definedName name="ASS" hidden="1">{#N/A,#N/A,FALSE,"을지 (4)";#N/A,#N/A,FALSE,"을지 (5)";#N/A,#N/A,FALSE,"을지 (6)"}</definedName>
    <definedName name="AWE" hidden="1">{#N/A,#N/A,FALSE,"초도품";#N/A,#N/A,FALSE,"초도품 (2)";#N/A,#N/A,FALSE,"초도품 (3)";#N/A,#N/A,FALSE,"초도품 (4)";#N/A,#N/A,FALSE,"초도품 (5)";#N/A,#N/A,FALSE,"초도품 (6)"}</definedName>
    <definedName name="AXD" hidden="1">{#N/A,#N/A,FALSE,"초도품";#N/A,#N/A,FALSE,"초도품 (2)";#N/A,#N/A,FALSE,"초도품 (3)";#N/A,#N/A,FALSE,"초도품 (4)";#N/A,#N/A,FALSE,"초도품 (5)";#N/A,#N/A,FALSE,"초도품 (6)"}</definedName>
    <definedName name="BG_Del" hidden="1">15</definedName>
    <definedName name="BG_Ins" hidden="1">4</definedName>
    <definedName name="BG_Mod" hidden="1">6</definedName>
    <definedName name="BLPH1" localSheetId="1" hidden="1">#REF!</definedName>
    <definedName name="BLPH1" localSheetId="0" hidden="1">#REF!</definedName>
    <definedName name="BLPH1" hidden="1">#REF!</definedName>
    <definedName name="BLPH2" localSheetId="1" hidden="1">#REF!</definedName>
    <definedName name="BLPH2" localSheetId="0" hidden="1">#REF!</definedName>
    <definedName name="BLPH2" hidden="1">#REF!</definedName>
    <definedName name="BLPH3" localSheetId="1" hidden="1">#REF!</definedName>
    <definedName name="BLPH3" localSheetId="0" hidden="1">#REF!</definedName>
    <definedName name="BLPH3" hidden="1">#REF!</definedName>
    <definedName name="bz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CF02기초" hidden="1">{#N/A,#N/A,TRUE,"Summary";#N/A,#N/A,TRUE,"IS";#N/A,#N/A,TRUE,"Adj";#N/A,#N/A,TRUE,"BS";#N/A,#N/A,TRUE,"CF";#N/A,#N/A,TRUE,"Debt";#N/A,#N/A,TRUE,"IRR"}</definedName>
    <definedName name="CFFF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CFkor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chang" hidden="1">{#N/A,#N/A,FALSE,"을지 (4)";#N/A,#N/A,FALSE,"을지 (5)";#N/A,#N/A,FALSE,"을지 (6)"}</definedName>
    <definedName name="Consumer_조기상각반영" hidden="1">{#N/A,#N/A,FALSE,"주요여수신";#N/A,#N/A,FALSE,"수신금리";#N/A,#N/A,FALSE,"대출금리";#N/A,#N/A,FALSE,"신규대출";#N/A,#N/A,FALSE,"총액대출"}</definedName>
    <definedName name="CRJE" hidden="1">{#N/A,#N/A,FALSE,"BS";#N/A,#N/A,FALSE,"PL";#N/A,#N/A,FALSE,"처분";#N/A,#N/A,FALSE,"현금";#N/A,#N/A,FALSE,"매출";#N/A,#N/A,FALSE,"원가";#N/A,#N/A,FALSE,"경영"}</definedName>
    <definedName name="CS" hidden="1">{#N/A,#N/A,FALSE,"BS";#N/A,#N/A,FALSE,"PL";#N/A,#N/A,FALSE,"처분";#N/A,#N/A,FALSE,"현금";#N/A,#N/A,FALSE,"매출";#N/A,#N/A,FALSE,"원가";#N/A,#N/A,FALSE,"경영"}</definedName>
    <definedName name="d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DATA3월" hidden="1">{#N/A,#N/A,FALSE,"선급공사비명세서 1-2";#N/A,#N/A,FALSE,"건설가계정명세서 3";#N/A,#N/A,FALSE,"자본금명세서 4-5";#N/A,#N/A,FALSE,"용역원가명세서 6-7";#N/A,#N/A,FALSE,"상풍매출원가명세서 8";#N/A,#N/A,FALSE,"판매비와일반관리명세서 9-10";#N/A,#N/A,FALSE,"결손처리계산서(안) 11"}</definedName>
    <definedName name="DDS" hidden="1">{#N/A,#N/A,FALSE,"을지 (4)";#N/A,#N/A,FALSE,"을지 (5)";#N/A,#N/A,FALSE,"을지 (6)"}</definedName>
    <definedName name="dfgg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외화(을)";#N/A,#N/A,FALSE,"감가총괄";#N/A,#N/A,FALSE,"6-6(3)호 감가(정액)";#N/A,#N/A,FALSE,"6-6호(부표)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자본금(을)";#N/A,#N/A,FALSE,"10(2)호 소득공제";#N/A,#N/A,FALSE,"10(3)호 주요계정";#N/A,#N/A,FALSE,"10(3)호 부표";#N/A,#N/A,FALSE,"10(4)호 조정수입";#N/A,#N/A,FALSE,"14(1)호 갑 주식";#N/A,#N/A,FALSE,"59호 해외특수";#N/A,#N/A,FALSE,"요약 BS";#N/A,#N/A,FALSE,"요약 PL";#N/A,#N/A,FALSE,"요약RE"}</definedName>
    <definedName name="dfthsaert" hidden="1">{#N/A,#N/A,FALSE,"BS";#N/A,#N/A,FALSE,"BS_2"}</definedName>
    <definedName name="DSA" hidden="1">{#N/A,#N/A,FALSE,"을지 (4)";#N/A,#N/A,FALSE,"을지 (5)";#N/A,#N/A,FALSE,"을지 (6)"}</definedName>
    <definedName name="dsdf" hidden="1">{#N/A,#N/A,TRUE,"Summary";#N/A,#N/A,TRUE,"IS";#N/A,#N/A,TRUE,"Adj";#N/A,#N/A,TRUE,"BS";#N/A,#N/A,TRUE,"CF";#N/A,#N/A,TRUE,"Debt";#N/A,#N/A,TRUE,"IRR"}</definedName>
    <definedName name="eee" hidden="1">{#N/A,#N/A,FALSE,"주요여수신";#N/A,#N/A,FALSE,"수신금리";#N/A,#N/A,FALSE,"대출금리";#N/A,#N/A,FALSE,"신규대출";#N/A,#N/A,FALSE,"총액대출"}</definedName>
    <definedName name="EPS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ergw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EWA" hidden="1">{#N/A,#N/A,FALSE,"초도품";#N/A,#N/A,FALSE,"초도품 (2)";#N/A,#N/A,FALSE,"초도품 (3)";#N/A,#N/A,FALSE,"초도품 (4)";#N/A,#N/A,FALSE,"초도품 (5)";#N/A,#N/A,FALSE,"초도품 (6)"}</definedName>
    <definedName name="fas" hidden="1">{#N/A,#N/A,FALSE,"Aging Summary";#N/A,#N/A,FALSE,"Ratio Analysis";#N/A,#N/A,FALSE,"Test 120 Day Accts";#N/A,#N/A,FALSE,"Tickmarks"}</definedName>
    <definedName name="fdfg" hidden="1">{#N/A,#N/A,FALSE,"Aging Summary";#N/A,#N/A,FALSE,"Ratio Analysis";#N/A,#N/A,FALSE,"Test 120 Day Accts";#N/A,#N/A,FALSE,"Tickmarks"}</definedName>
    <definedName name="FDSAFD" hidden="1">{#N/A,#N/A,TRUE,"지침서";#N/A,#N/A,TRUE,"처리방법"}</definedName>
    <definedName name="fg" hidden="1">{#N/A,#N/A,FALSE,"Aging Summary";#N/A,#N/A,FALSE,"Ratio Analysis";#N/A,#N/A,FALSE,"Test 120 Day Accts";#N/A,#N/A,FALSE,"Tickmarks"}</definedName>
    <definedName name="fjalaslaslfasllaa" hidden="1">{#N/A,#N/A,FALSE,"을지 (4)";#N/A,#N/A,FALSE,"을지 (5)";#N/A,#N/A,FALSE,"을지 (6)"}</definedName>
    <definedName name="FS" hidden="1">{#N/A,#N/A,FALSE,"BS";#N/A,#N/A,FALSE,"PL";#N/A,#N/A,FALSE,"처분";#N/A,#N/A,FALSE,"현금";#N/A,#N/A,FALSE,"매출";#N/A,#N/A,FALSE,"원가";#N/A,#N/A,FALSE,"경영"}</definedName>
    <definedName name="fsa" hidden="1">{#N/A,#N/A,TRUE,"지침서";#N/A,#N/A,TRUE,"처리방법"}</definedName>
    <definedName name="gf" hidden="1">{#N/A,#N/A,FALSE,"Aging Summary";#N/A,#N/A,FALSE,"Ratio Analysis";#N/A,#N/A,FALSE,"Test 120 Day Accts";#N/A,#N/A,FALSE,"Tickmarks"}</definedName>
    <definedName name="ghd" hidden="1">{#N/A,#N/A,FALSE,"Aging Summary";#N/A,#N/A,FALSE,"Ratio Analysis";#N/A,#N/A,FALSE,"Test 120 Day Accts";#N/A,#N/A,FALSE,"Tickmarks"}</definedName>
    <definedName name="gjk" hidden="1">{#N/A,#N/A,FALSE,"Aging Summary";#N/A,#N/A,FALSE,"Ratio Analysis";#N/A,#N/A,FALSE,"Test 120 Day Accts";#N/A,#N/A,FALSE,"Tickmarks"}</definedName>
    <definedName name="gs" hidden="1">{#N/A,#N/A,FALSE,"Aging Summary";#N/A,#N/A,FALSE,"Ratio Analysis";#N/A,#N/A,FALSE,"Test 120 Day Accts";#N/A,#N/A,FALSE,"Tickmarks"}</definedName>
    <definedName name="gusg" hidden="1">{#N/A,#N/A,TRUE,"Summary";#N/A,#N/A,TRUE,"IS";#N/A,#N/A,TRUE,"Adj";#N/A,#N/A,TRUE,"BS";#N/A,#N/A,TRUE,"CF";#N/A,#N/A,TRUE,"Debt";#N/A,#N/A,TRUE,"IRR"}</definedName>
    <definedName name="ha" hidden="1">{#N/A,#N/A,FALSE,"Aging Summary";#N/A,#N/A,FALSE,"Ratio Analysis";#N/A,#N/A,FALSE,"Test 120 Day Accts";#N/A,#N/A,FALSE,"Tickmarks"}</definedName>
    <definedName name="hfg" hidden="1">{#N/A,#N/A,FALSE,"Aging Summary";#N/A,#N/A,FALSE,"Ratio Analysis";#N/A,#N/A,FALSE,"Test 120 Day Accts";#N/A,#N/A,FALSE,"Tickmarks"}</definedName>
    <definedName name="HJKOL" localSheetId="1" hidden="1">#REF!</definedName>
    <definedName name="HJKOL" localSheetId="0" hidden="1">#REF!</definedName>
    <definedName name="HJKOL" hidden="1">#REF!</definedName>
    <definedName name="hlj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HTML_CodePage" hidden="1">949</definedName>
    <definedName name="HTML_Control" hidden="1">{"'수정손익계산서'!$AT$97:$AY$174"}</definedName>
    <definedName name="HTML_Description" hidden="1">""</definedName>
    <definedName name="HTML_Email" hidden="1">""</definedName>
    <definedName name="HTML_Header" hidden="1">"수정손익계산서"</definedName>
    <definedName name="HTML_LastUpdate" hidden="1">"1999-11-05"</definedName>
    <definedName name="HTML_LineAfter" hidden="1">FALSE</definedName>
    <definedName name="HTML_LineBefore" hidden="1">FALSE</definedName>
    <definedName name="HTML_Name" hidden="1">"MSP"</definedName>
    <definedName name="HTML_OBDlg2" hidden="1">TRUE</definedName>
    <definedName name="HTML_OBDlg4" hidden="1">TRUE</definedName>
    <definedName name="HTML_OS" hidden="1">0</definedName>
    <definedName name="HTML_PathFile" hidden="1">"C:\MYDOC\결산\99Monthly\MyHTML.htm"</definedName>
    <definedName name="HTML_Title" hidden="1">"월말9909"</definedName>
    <definedName name="HTML10_6" hidden="1">-4146</definedName>
    <definedName name="HTML13_2" hidden="1">1</definedName>
    <definedName name="HTML16_1" hidden="1">"'[수주통합관리98_2_21.xls]2월3주차'!$A$1:$I$89"</definedName>
    <definedName name="HTML18_6" hidden="1">-4146</definedName>
    <definedName name="HTML20_2" hidden="1">1</definedName>
    <definedName name="HTML23_1" hidden="1">"[수주통합관리98_2_25.xls]보고양식!$A$32:$I$68"</definedName>
    <definedName name="HTML25_6" hidden="1">-4146</definedName>
    <definedName name="HTML28_2" hidden="1">1</definedName>
    <definedName name="HTML30_1" hidden="1">"'[사본 - 영업통합관리(수주.매출).xls]보고양식'!$A$114:$K$131"</definedName>
    <definedName name="HTML5_6" hidden="1">1</definedName>
    <definedName name="HTML8_2" hidden="1">1</definedName>
    <definedName name="HUI" localSheetId="1" hidden="1">#REF!</definedName>
    <definedName name="HUI" localSheetId="0" hidden="1">#REF!</definedName>
    <definedName name="HUI" hidden="1">#REF!</definedName>
    <definedName name="internal" hidden="1">{#N/A,#N/A,FALSE,"주요여수신";#N/A,#N/A,FALSE,"수신금리";#N/A,#N/A,FALSE,"대출금리";#N/A,#N/A,FALSE,"신규대출";#N/A,#N/A,FALSE,"총액대출"}</definedName>
    <definedName name="jf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jfd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jghiuyfvgn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jhbjkhkj" hidden="1">{#N/A,#N/A,TRUE,"Summary";#N/A,#N/A,TRUE,"IS";#N/A,#N/A,TRUE,"Adj";#N/A,#N/A,TRUE,"BS";#N/A,#N/A,TRUE,"CF";#N/A,#N/A,TRUE,"Debt";#N/A,#N/A,TRUE,"IRR"}</definedName>
    <definedName name="JUU" localSheetId="1" hidden="1">#REF!</definedName>
    <definedName name="JUU" localSheetId="0" hidden="1">#REF!</definedName>
    <definedName name="JUU" hidden="1">#REF!</definedName>
    <definedName name="KC" hidden="1">{#N/A,#N/A,FALSE,"을지 (4)";#N/A,#N/A,FALSE,"을지 (5)";#N/A,#N/A,FALSE,"을지 (6)"}</definedName>
    <definedName name="KN" hidden="1">{#N/A,#N/A,FALSE,"을지 (4)";#N/A,#N/A,FALSE,"을지 (5)";#N/A,#N/A,FALSE,"을지 (6)"}</definedName>
    <definedName name="K잔액기준" hidden="1">{#N/A,#N/A,FALSE,"주요여수신";#N/A,#N/A,FALSE,"수신금리";#N/A,#N/A,FALSE,"대출금리";#N/A,#N/A,FALSE,"신규대출";#N/A,#N/A,FALSE,"총액대출"}</definedName>
    <definedName name="lj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lkhjfs" hidden="1">{#N/A,#N/A,FALSE,"주요여수신";#N/A,#N/A,FALSE,"수신금리";#N/A,#N/A,FALSE,"대출금리";#N/A,#N/A,FALSE,"신규대출";#N/A,#N/A,FALSE,"총액대출"}</definedName>
    <definedName name="LKJ" hidden="1">{#N/A,#N/A,FALSE,"을지 (4)";#N/A,#N/A,FALSE,"을지 (5)";#N/A,#N/A,FALSE,"을지 (6)"}</definedName>
    <definedName name="loan" hidden="1">{#N/A,#N/A,FALSE,"주요여수신";#N/A,#N/A,FALSE,"수신금리";#N/A,#N/A,FALSE,"대출금리";#N/A,#N/A,FALSE,"신규대출";#N/A,#N/A,FALSE,"총액대출"}</definedName>
    <definedName name="mmm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ms" hidden="1">{#N/A,#N/A,FALSE,"Aging Summary";#N/A,#N/A,FALSE,"Ratio Analysis";#N/A,#N/A,FALSE,"Test 120 Day Accts";#N/A,#N/A,FALSE,"Tickmarks"}</definedName>
    <definedName name="nhgv" hidden="1">{#N/A,#N/A,FALSE,"주요여수신";#N/A,#N/A,FALSE,"수신금리";#N/A,#N/A,FALSE,"대출금리";#N/A,#N/A,FALSE,"신규대출";#N/A,#N/A,FALSE,"총액대출"}</definedName>
    <definedName name="nzn" hidden="1">{#N/A,#N/A,FALSE,"Aging Summary";#N/A,#N/A,FALSE,"Ratio Analysis";#N/A,#N/A,FALSE,"Test 120 Day Accts";#N/A,#N/A,FALSE,"Tickmarks"}</definedName>
    <definedName name="ou" hidden="1">{#N/A,#N/A,FALSE,"Aging Summary";#N/A,#N/A,FALSE,"Ratio Analysis";#N/A,#N/A,FALSE,"Test 120 Day Accts";#N/A,#N/A,FALSE,"Tickmarks"}</definedName>
    <definedName name="ownership" hidden="1">{#N/A,#N/A,TRUE,"Summary";#N/A,#N/A,TRUE,"IS";#N/A,#N/A,TRUE,"Adj";#N/A,#N/A,TRUE,"BS";#N/A,#N/A,TRUE,"CF";#N/A,#N/A,TRUE,"Debt";#N/A,#N/A,TRUE,"IRR"}</definedName>
    <definedName name="_xlnm.Print_Area" localSheetId="1">손익계산서!$B$2:$L$127</definedName>
    <definedName name="_xlnm.Print_Area" localSheetId="0">재무상태표!$B$2:$J$312</definedName>
    <definedName name="QAW" hidden="1">{#N/A,#N/A,FALSE,"을지 (4)";#N/A,#N/A,FALSE,"을지 (5)";#N/A,#N/A,FALSE,"을지 (6)"}</definedName>
    <definedName name="QE" hidden="1">{#N/A,#N/A,FALSE,"초도품";#N/A,#N/A,FALSE,"초도품 (2)";#N/A,#N/A,FALSE,"초도품 (3)";#N/A,#N/A,FALSE,"초도품 (4)";#N/A,#N/A,FALSE,"초도품 (5)";#N/A,#N/A,FALSE,"초도품 (6)"}</definedName>
    <definedName name="qqqqqqq" hidden="1">{#N/A,#N/A,FALSE,"BS";#N/A,#N/A,FALSE,"BS_2"}</definedName>
    <definedName name="qqqqqqqqqqqqqqq" hidden="1">{#N/A,#N/A,TRUE,"결산표지 (2)";#N/A,#N/A,TRUE,"목차";#N/A,#N/A,TRUE,"목차2";#N/A,#N/A,TRUE,"PAGE2";#N/A,#N/A,TRUE,"PAGE3";#N/A,#N/A,TRUE,"PAGE4";#N/A,#N/A,TRUE,"page5";#N/A,#N/A,TRUE,"page6";#N/A,#N/A,TRUE,"bs";#N/A,#N/A,TRUE,"BS_2";#N/A,#N/A,TRUE,"IS";#N/A,#N/A,TRUE,"IS _2";#N/A,#N/A,TRUE,"이익잉여금";#N/A,#N/A,TRUE,"현금흐름표";#N/A,#N/A,TRUE,"주석";#N/A,#N/A,TRUE,"현금";#N/A,#N/A,TRUE,"유가증권_매출채권";#N/A,#N/A,TRUE,"외상매출금_받을어음";#N/A,#N/A,TRUE,"미수수익_재고";#N/A,#N/A,TRUE,"기타유동";#N/A,#N/A,TRUE,"유형고정_감가상각";#N/A,#N/A,TRUE,"매입채무";#N/A,#N/A,TRUE,"유동부채";#N/A,#N/A,TRUE,"충당금";#N/A,#N/A,TRUE,"판매및일반관리비";#N/A,#N/A,TRUE,"영업외손익";#N/A,#N/A,TRUE,"시산표";#N/A,#N/A,TRUE,"시산표 (2)";#N/A,#N/A,TRUE,"시산표 (3)";#N/A,#N/A,TRUE,"시산표 (4)";#N/A,#N/A,TRUE,"감사보고서표지";#N/A,#N/A,TRUE,"감사보고서";#N/A,#N/A,TRUE,"주주명부";#N/A,#N/A,TRUE,"감사의견서"}</definedName>
    <definedName name="QSS" hidden="1">{#N/A,#N/A,FALSE,"을지 (4)";#N/A,#N/A,FALSE,"을지 (5)";#N/A,#N/A,FALSE,"을지 (6)"}</definedName>
    <definedName name="QW" hidden="1">{#N/A,#N/A,FALSE,"을지 (4)";#N/A,#N/A,FALSE,"을지 (5)";#N/A,#N/A,FALSE,"을지 (6)"}</definedName>
    <definedName name="QWA" hidden="1">{#N/A,#N/A,FALSE,"을지 (4)";#N/A,#N/A,FALSE,"을지 (5)";#N/A,#N/A,FALSE,"을지 (6)"}</definedName>
    <definedName name="qy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R_COVER" hidden="1">{#N/A,#N/A,FALSE,"단축1";#N/A,#N/A,FALSE,"단축2";#N/A,#N/A,FALSE,"단축3";#N/A,#N/A,FALSE,"장축";#N/A,#N/A,FALSE,"4WD"}</definedName>
    <definedName name="RE" hidden="1">{#N/A,#N/A,FALSE,"초도품";#N/A,#N/A,FALSE,"초도품 (2)";#N/A,#N/A,FALSE,"초도품 (3)";#N/A,#N/A,FALSE,"초도품 (4)";#N/A,#N/A,FALSE,"초도품 (5)";#N/A,#N/A,FALSE,"초도품 (6)"}</definedName>
    <definedName name="RKRKR" hidden="1">{#N/A,#N/A,FALSE,"초도품";#N/A,#N/A,FALSE,"초도품 (2)";#N/A,#N/A,FALSE,"초도품 (3)";#N/A,#N/A,FALSE,"초도품 (4)";#N/A,#N/A,FALSE,"초도품 (5)";#N/A,#N/A,FALSE,"초도품 (6)"}</definedName>
    <definedName name="RR.BRAKE" hidden="1">{#N/A,#N/A,FALSE,"단축1";#N/A,#N/A,FALSE,"단축2";#N/A,#N/A,FALSE,"단축3";#N/A,#N/A,FALSE,"장축";#N/A,#N/A,FALSE,"4WD"}</definedName>
    <definedName name="RR.BRK" hidden="1">{#N/A,#N/A,FALSE,"단축1";#N/A,#N/A,FALSE,"단축2";#N/A,#N/A,FALSE,"단축3";#N/A,#N/A,FALSE,"장축";#N/A,#N/A,FALSE,"4WD"}</definedName>
    <definedName name="rw" hidden="1">{#N/A,#N/A,FALSE,"Aging Summary";#N/A,#N/A,FALSE,"Ratio Analysis";#N/A,#N/A,FALSE,"Test 120 Day Accts";#N/A,#N/A,FALSE,"Tickmarks"}</definedName>
    <definedName name="s50c1" hidden="1">{#N/A,#N/A,FALSE,"1.최종대차대조표";#N/A,#N/A,FALSE,"2.최종손익계산서";#N/A,#N/A,FALSE,"이익잉여금처분";#N/A,#N/A,FALSE,"5.현금";#N/A,#N/A,FALSE,"6.당좌예금";#N/A,#N/A,FALSE,"7.제예금";#N/A,#N/A,FALSE,"8.유가증권명세";#N/A,#N/A,FALSE,"9.외상매출금";#N/A,#N/A,FALSE,"11.미수금";#N/A,#N/A,FALSE,"12.미수수익";#N/A,#N/A,FALSE,"13.재고자산";#N/A,#N/A,FALSE,"12.1제품수불명세서";#N/A,#N/A,FALSE,"12.2 부산물수불명세서";#N/A,#N/A,FALSE,"12.3 원재료수불명세서";#N/A,#N/A,FALSE,"12.4 저장품";#N/A,#N/A,FALSE,"12.5 상품수불";#N/A,#N/A,FALSE,"12.6 미착품명세서";#N/A,#N/A,FALSE,"14.선급금";#N/A,#N/A,FALSE,"15.선급비용";#N/A,#N/A,FALSE,"16.주임종";#N/A,#N/A,FALSE,"17.장기성예금";#N/A,#N/A,FALSE,"18.투자유가증권";#N/A,#N/A,FALSE,"19.출자금";#N/A,#N/A,FALSE,"20.특정현금과예금";#N/A,#N/A,FALSE,"21.단퇴예치금";#N/A,#N/A,FALSE,"22.가입권";#N/A,#N/A,FALSE,"23.임차보증금";#N/A,#N/A,FALSE,"24.부도어음";#N/A,#N/A,FALSE,"25.유형자산";#N/A,#N/A,FALSE,"24.8건설가계정";#N/A,#N/A,FALSE,"26.이연자산";#N/A,#N/A,FALSE,"27.외상매입금";#N/A,#N/A,FALSE,"28.지급어음 (2)";#N/A,#N/A,FALSE,"29.당좌차월";#N/A,#N/A,FALSE,"30.단기차입금";#N/A,#N/A,FALSE,"31.외화단기차입금";#N/A,#N/A,FALSE,"32.미지급금";#N/A,#N/A,FALSE,"33.선수금명세서";#N/A,#N/A,FALSE,"34.예수금";#N/A,#N/A,FALSE,"35.미지급비용";#N/A,#N/A,FALSE,"36.미지급법인세";#N/A,#N/A,FALSE,"37.예수보증금";#N/A,#N/A,FALSE,"38.유동성장기부채 ";#N/A,#N/A,FALSE,"39.장기차입금 ";#N/A,#N/A,FALSE,"40. 사채";#N/A,#N/A,FALSE,"41.사채할인발행";#N/A,#N/A,FALSE,"41.충당금";#N/A,#N/A,FALSE,"41.1대손충당금";#N/A,#N/A,FALSE,"42.법인세등명세";#N/A,#N/A,FALSE,"43.자본금";#N/A,#N/A,FALSE,"44.수입금액";#N/A,#N/A,FALSE,"45.매출액명세서";#N/A,#N/A,FALSE,"46.매출원가";#N/A,#N/A,FALSE,"48.원가계산서명세서";#N/A,#N/A,FALSE,"49.제조원가명세서";#N/A,#N/A,FALSE,"50.감사보고서";#N/A,#N/A,FALSE,"10.받을어음"}</definedName>
    <definedName name="sdf" hidden="1">{#N/A,#N/A,FALSE,"BS";#N/A,#N/A,FALSE,"PL";#N/A,#N/A,FALSE,"처분";#N/A,#N/A,FALSE,"현금";#N/A,#N/A,FALSE,"매출";#N/A,#N/A,FALSE,"원가";#N/A,#N/A,FALSE,"경영"}</definedName>
    <definedName name="sdfg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sdfgd" hidden="1">{#N/A,#N/A,FALSE,"Aging Summary";#N/A,#N/A,FALSE,"Ratio Analysis";#N/A,#N/A,FALSE,"Test 120 Day Accts";#N/A,#N/A,FALSE,"Tickmarks"}</definedName>
    <definedName name="sgddh" hidden="1">{#N/A,#N/A,FALSE,"Aging Summary";#N/A,#N/A,FALSE,"Ratio Analysis";#N/A,#N/A,FALSE,"Test 120 Day Accts";#N/A,#N/A,FALSE,"Tickmarks"}</definedName>
    <definedName name="sgfd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sgs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shgsd" hidden="1">{#N/A,#N/A,FALSE,"Aging Summary";#N/A,#N/A,FALSE,"Ratio Analysis";#N/A,#N/A,FALSE,"Test 120 Day Accts";#N/A,#N/A,FALSE,"Tickmarks"}</definedName>
    <definedName name="sksk" hidden="1">{#N/A,#N/A,FALSE,"주요여수신";#N/A,#N/A,FALSE,"수신금리";#N/A,#N/A,FALSE,"대출금리";#N/A,#N/A,FALSE,"신규대출";#N/A,#N/A,FALSE,"총액대출"}</definedName>
    <definedName name="sm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SPA" hidden="1">{#N/A,#N/A,FALSE,"주요여수신";#N/A,#N/A,FALSE,"수신금리";#N/A,#N/A,FALSE,"대출금리";#N/A,#N/A,FALSE,"신규대출";#N/A,#N/A,FALSE,"총액대출"}</definedName>
    <definedName name="SPB" hidden="1">{#N/A,#N/A,FALSE,"주요여수신";#N/A,#N/A,FALSE,"수신금리";#N/A,#N/A,FALSE,"대출금리";#N/A,#N/A,FALSE,"신규대출";#N/A,#N/A,FALSE,"총액대출"}</definedName>
    <definedName name="SPC" hidden="1">{#N/A,#N/A,FALSE,"주요여수신";#N/A,#N/A,FALSE,"수신금리";#N/A,#N/A,FALSE,"대출금리";#N/A,#N/A,FALSE,"신규대출";#N/A,#N/A,FALSE,"총액대출"}</definedName>
    <definedName name="SPD" hidden="1">{#N/A,#N/A,FALSE,"주요여수신";#N/A,#N/A,FALSE,"수신금리";#N/A,#N/A,FALSE,"대출금리";#N/A,#N/A,FALSE,"신규대출";#N/A,#N/A,FALSE,"총액대출"}</definedName>
    <definedName name="SPE" hidden="1">{#N/A,#N/A,FALSE,"주요여수신";#N/A,#N/A,FALSE,"수신금리";#N/A,#N/A,FALSE,"대출금리";#N/A,#N/A,FALSE,"신규대출";#N/A,#N/A,FALSE,"총액대출"}</definedName>
    <definedName name="srf" hidden="1">{#N/A,#N/A,FALSE,"BS";#N/A,#N/A,FALSE,"PL";#N/A,#N/A,FALSE,"처분";#N/A,#N/A,FALSE,"현금";#N/A,#N/A,FALSE,"매출";#N/A,#N/A,FALSE,"원가";#N/A,#N/A,FALSE,"경영"}</definedName>
    <definedName name="SSD" hidden="1">{#N/A,#N/A,FALSE,"을지 (4)";#N/A,#N/A,FALSE,"을지 (5)";#N/A,#N/A,FALSE,"을지 (6)"}</definedName>
    <definedName name="SSS" localSheetId="1" hidden="1">#REF!</definedName>
    <definedName name="SSS" localSheetId="0" hidden="1">#REF!</definedName>
    <definedName name="SSS" hidden="1">#REF!</definedName>
    <definedName name="TextRefCopyRangeCount" hidden="1">22</definedName>
    <definedName name="TORSION" hidden="1">{#N/A,#N/A,FALSE,"단축1";#N/A,#N/A,FALSE,"단축2";#N/A,#N/A,FALSE,"단축3";#N/A,#N/A,FALSE,"장축";#N/A,#N/A,FALSE,"4WD"}</definedName>
    <definedName name="tp" hidden="1">{#N/A,#N/A,FALSE,"주요여수신";#N/A,#N/A,FALSE,"수신금리";#N/A,#N/A,FALSE,"대출금리";#N/A,#N/A,FALSE,"신규대출";#N/A,#N/A,FALSE,"총액대출"}</definedName>
    <definedName name="tw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WA" hidden="1">{#N/A,#N/A,FALSE,"초도품";#N/A,#N/A,FALSE,"초도품 (2)";#N/A,#N/A,FALSE,"초도품 (3)";#N/A,#N/A,FALSE,"초도품 (4)";#N/A,#N/A,FALSE,"초도품 (5)";#N/A,#N/A,FALSE,"초도품 (6)"}</definedName>
    <definedName name="WE" hidden="1">{#N/A,#N/A,FALSE,"을지 (4)";#N/A,#N/A,FALSE,"을지 (5)";#N/A,#N/A,FALSE,"을지 (6)"}</definedName>
    <definedName name="WQ" hidden="1">{#N/A,#N/A,FALSE,"을지 (4)";#N/A,#N/A,FALSE,"을지 (5)";#N/A,#N/A,FALSE,"을지 (6)"}</definedName>
    <definedName name="wr" hidden="1">{#N/A,#N/A,FALSE,"Aging Summary";#N/A,#N/A,FALSE,"Ratio Analysis";#N/A,#N/A,FALSE,"Test 120 Day Accts";#N/A,#N/A,FALSE,"Tickmarks"}</definedName>
    <definedName name="wret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wrn.95년도결산보고서." hidden="1">{#N/A,#N/A,FALSE,"1.최종대차대조표";#N/A,#N/A,FALSE,"2.최종손익계산서";#N/A,#N/A,FALSE,"이익잉여금처분";#N/A,#N/A,FALSE,"5.현금";#N/A,#N/A,FALSE,"6.당좌예금";#N/A,#N/A,FALSE,"7.제예금";#N/A,#N/A,FALSE,"8.유가증권명세";#N/A,#N/A,FALSE,"9.외상매출금";#N/A,#N/A,FALSE,"11.미수금";#N/A,#N/A,FALSE,"12.미수수익";#N/A,#N/A,FALSE,"13.재고자산";#N/A,#N/A,FALSE,"12.1제품수불명세서";#N/A,#N/A,FALSE,"12.2 부산물수불명세서";#N/A,#N/A,FALSE,"12.3 원재료수불명세서";#N/A,#N/A,FALSE,"12.4 저장품";#N/A,#N/A,FALSE,"12.5 상품수불";#N/A,#N/A,FALSE,"12.6 미착품명세서";#N/A,#N/A,FALSE,"14.선급금";#N/A,#N/A,FALSE,"15.선급비용";#N/A,#N/A,FALSE,"16.주임종";#N/A,#N/A,FALSE,"17.장기성예금";#N/A,#N/A,FALSE,"18.투자유가증권";#N/A,#N/A,FALSE,"19.출자금";#N/A,#N/A,FALSE,"20.특정현금과예금";#N/A,#N/A,FALSE,"21.단퇴예치금";#N/A,#N/A,FALSE,"22.가입권";#N/A,#N/A,FALSE,"23.임차보증금";#N/A,#N/A,FALSE,"24.부도어음";#N/A,#N/A,FALSE,"25.유형자산";#N/A,#N/A,FALSE,"24.8건설가계정";#N/A,#N/A,FALSE,"26.이연자산";#N/A,#N/A,FALSE,"27.외상매입금";#N/A,#N/A,FALSE,"28.지급어음 (2)";#N/A,#N/A,FALSE,"29.당좌차월";#N/A,#N/A,FALSE,"30.단기차입금";#N/A,#N/A,FALSE,"31.외화단기차입금";#N/A,#N/A,FALSE,"32.미지급금";#N/A,#N/A,FALSE,"33.선수금명세서";#N/A,#N/A,FALSE,"34.예수금";#N/A,#N/A,FALSE,"35.미지급비용";#N/A,#N/A,FALSE,"36.미지급법인세";#N/A,#N/A,FALSE,"37.예수보증금";#N/A,#N/A,FALSE,"38.유동성장기부채 ";#N/A,#N/A,FALSE,"39.장기차입금 ";#N/A,#N/A,FALSE,"40. 사채";#N/A,#N/A,FALSE,"41.사채할인발행";#N/A,#N/A,FALSE,"41.충당금";#N/A,#N/A,FALSE,"41.1대손충당금";#N/A,#N/A,FALSE,"42.법인세등명세";#N/A,#N/A,FALSE,"43.자본금";#N/A,#N/A,FALSE,"44.수입금액";#N/A,#N/A,FALSE,"45.매출액명세서";#N/A,#N/A,FALSE,"46.매출원가";#N/A,#N/A,FALSE,"48.원가계산서명세서";#N/A,#N/A,FALSE,"49.제조원가명세서";#N/A,#N/A,FALSE,"50.감사보고서";#N/A,#N/A,FALSE,"10.받을어음"}</definedName>
    <definedName name="wrn.ACHESON94TAXRETURN." hidden="1">{#N/A,#N/A,FALSE,"일반적사항";#N/A,#N/A,FALSE,"주요재무자료";#N/A,#N/A,FALSE,"표지";#N/A,#N/A,FALSE,"총괄표";#N/A,#N/A,FALSE,"1호 과표세액";#N/A,#N/A,FALSE,"1-2호 농어촌과표";#N/A,#N/A,FALSE,"2호 서식";#N/A,#N/A,FALSE,"3(1)호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첨부(손)";#N/A,#N/A,FALSE,"6-1호 수입금액";#N/A,#N/A,FALSE,"6-3호 퇴충";#N/A,#N/A,FALSE,"6-3(4)호 대손";#N/A,#N/A,FALSE,"6-4호 접대(갑)";#N/A,#N/A,FALSE,"6-4호 접대(을)";#N/A,#N/A,FALSE,"6-6호(부표) 자본적지출";#N/A,#N/A,FALSE,"6-10호 재고자산";#N/A,#N/A,FALSE,"6-11호 세금과공과";#N/A,#N/A,FALSE,"6-12호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PL";#N/A,#N/A,FALSE,"요약원가";#N/A,#N/A,FALSE,"요약RE"}</definedName>
    <definedName name="wrn.Aging._.and._.Trend._.Analysis." hidden="1">{#N/A,#N/A,FALSE,"Aging Summary";#N/A,#N/A,FALSE,"Ratio Analysis";#N/A,#N/A,FALSE,"Test 120 Day Accts";#N/A,#N/A,FALSE,"Tickmarks"}</definedName>
    <definedName name="wrn.AU._.검사성적서." hidden="1">{#N/A,#N/A,FALSE,"을지 (4)";#N/A,#N/A,FALSE,"을지 (5)";#N/A,#N/A,FALSE,"을지 (6)"}</definedName>
    <definedName name="wrn.AU._.초도품._.보증서." hidden="1">{#N/A,#N/A,FALSE,"초도품";#N/A,#N/A,FALSE,"초도품 (2)";#N/A,#N/A,FALSE,"초도품 (3)";#N/A,#N/A,FALSE,"초도품 (4)";#N/A,#N/A,FALSE,"초도품 (5)";#N/A,#N/A,FALSE,"초도품 (6)"}</definedName>
    <definedName name="wrn.CIC94TAX." hidden="1">{#N/A,#N/A,FALSE,"일반적사항";#N/A,#N/A,FALSE,"주요재무자료";#N/A,#N/A,FALSE,"표지";#N/A,#N/A,FALSE,"총괄표";#N/A,#N/A,FALSE,"1호 과표세액";#N/A,#N/A,FALSE,"2호 서식";#N/A,#N/A,FALSE,"3(3)호(갑) 원천납부";#N/A,#N/A,FALSE,"6호 소득금액";#N/A,#N/A,FALSE,"6호 첨부(익)";#N/A,#N/A,FALSE,"6호 첨부(익)";#N/A,#N/A,FALSE,"6호 첨부(손)";#N/A,#N/A,FALSE,"6-1호 수입금액";#N/A,#N/A,FALSE,"6-3호 퇴충";#N/A,#N/A,FALSE,"6-4호 접대(갑)";#N/A,#N/A,FALSE,"6-4호 접대(을)";#N/A,#N/A,FALSE,"감가총괄";#N/A,#N/A,FALSE,"6-6(3)호 감가(정액)";#N/A,#N/A,FALSE,"전기부인액추인";#N/A,#N/A,FALSE,"6-6호(부표) 자본적지출";#N/A,#N/A,FALSE,"6-10호 재고자산";#N/A,#N/A,FALSE,"6-11호 세금과공과";#N/A,#N/A,FALSE,"6-12호 선급비용";#N/A,#N/A,FALSE,"9호 자본금(갑)";#N/A,#N/A,FALSE,"9호 자본금(을)";#N/A,#N/A,FALSE,"10(4)호 조정수입";#N/A,#N/A,FALSE,"59호 해외특수"}</definedName>
    <definedName name="wrn.COSA._.FS._.국문." hidden="1">{#N/A,#N/A,FALSE,"BS";#N/A,#N/A,FALSE,"PL";#N/A,#N/A,FALSE,"처분";#N/A,#N/A,FALSE,"현금";#N/A,#N/A,FALSE,"매출";#N/A,#N/A,FALSE,"원가";#N/A,#N/A,FALSE,"경영"}</definedName>
    <definedName name="wrn.COSA94TAXRETURN.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외화(을)";#N/A,#N/A,FALSE,"감가총괄";#N/A,#N/A,FALSE,"6-6(3)호 감가(정액)";#N/A,#N/A,FALSE,"6-6호(부표)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자본금(을)";#N/A,#N/A,FALSE,"10(2)호 소득공제";#N/A,#N/A,FALSE,"10(3)호 주요계정";#N/A,#N/A,FALSE,"10(3)호 부표";#N/A,#N/A,FALSE,"10(4)호 조정수입";#N/A,#N/A,FALSE,"14(1)호 갑 주식";#N/A,#N/A,FALSE,"59호 해외특수";#N/A,#N/A,FALSE,"요약 BS";#N/A,#N/A,FALSE,"요약 PL";#N/A,#N/A,FALSE,"요약RE"}</definedName>
    <definedName name="wrn.IFF94TAX." hidden="1">{#N/A,#N/A,FALSE,"일반적사항";#N/A,#N/A,FALSE,"주요재무자료";#N/A,#N/A,FALSE,"표지";#N/A,#N/A,FALSE,"총괄표";#N/A,#N/A,FALSE,"1호 과표세액";#N/A,#N/A,FALSE,"2호 서식";#N/A,#N/A,FALSE,"3(3)호(갑) 원천납부";#N/A,#N/A,FALSE,"6호 소득금액";#N/A,#N/A,FALSE,"6호 첨부(익)";#N/A,#N/A,FALSE,"6호 첨부(손)";#N/A,#N/A,FALSE,"6-1호 수입금액";#N/A,#N/A,FALSE,"6-3호 퇴충";#N/A,#N/A,FALSE,"6-4호 접대(갑)";#N/A,#N/A,FALSE,"6-4호 접대(을)";#N/A,#N/A,FALSE,"6-5 갑 외화";#N/A,#N/A,FALSE,"6-5을 외화";#N/A,#N/A,FALSE,"감가총괄";#N/A,#N/A,FALSE,"전기부인액추인";#N/A,#N/A,FALSE,"6-6호(부표) 자본적지출";#N/A,#N/A,FALSE,"6-11호 세금과공과";#N/A,#N/A,FALSE,"6-12호 선급비용";#N/A,#N/A,FALSE,"9호 자본금(갑)";#N/A,#N/A,FALSE,"9호 자본금(을)";#N/A,#N/A,FALSE,"10(3)호 주요계정";#N/A,#N/A,FALSE,"10(4)호 조정수입";#N/A,#N/A,FALSE,"12호 중소검토";#N/A,#N/A,FALSE,"14(1) 주주이동(갑)";#N/A,#N/A,FALSE,"59호 해외특수";#N/A,#N/A,FALSE,"해외명세";#N/A,#N/A,FALSE,"요약 BS";#N/A,#N/A,FALSE,"요약RE";#N/A,#N/A,FALSE,"요약 PL"}</definedName>
    <definedName name="wrn.jck94TAXRETURN.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wrn.Lead._.Schedule.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wrn.nbc." hidden="1">{#N/A,#N/A,FALSE,"1월";#N/A,#N/A,FALSE,"2월";#N/A,#N/A,FALSE,"3월";#N/A,#N/A,FALSE,"4월";#N/A,#N/A,FALSE,"5월";#N/A,#N/A,FALSE,"7월";#N/A,#N/A,FALSE,"8월";#N/A,#N/A,FALSE,"10월"}</definedName>
    <definedName name="wrn.PAIM._.TAX._.PRO." hidden="1">{#N/A,#N/A,FALSE,"표지";#N/A,#N/A,FALSE,"총괄표";#N/A,#N/A,FALSE,"1호 과표세액";#N/A,#N/A,FALSE,"2호 서식";#N/A,#N/A,FALSE,"3(3)호(갑) 원천납부";#N/A,#N/A,FALSE,"6호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자본적지출";#N/A,#N/A,FALSE,"6-11호 세금과공과";#N/A,#N/A,FALSE,"6-12호 선급비용";#N/A,#N/A,FALSE,"9호 자본금(갑)";#N/A,#N/A,FALSE,"9호 자본금(을)";#N/A,#N/A,FALSE,"10(3)호 주요계정";#N/A,#N/A,FALSE,"10(3)호 부표";#N/A,#N/A,FALSE,"10(4)호 조정수입";#N/A,#N/A,FALSE,"요약 BS";#N/A,#N/A,FALSE,"요약 PL";#N/A,#N/A,FALSE,"요약RE"}</definedName>
    <definedName name="wrn.PrintAll." hidden="1">{#N/A,#N/A,TRUE,"Summary";#N/A,#N/A,TRUE,"IS";#N/A,#N/A,TRUE,"Adj";#N/A,#N/A,TRUE,"BS";#N/A,#N/A,TRUE,"CF";#N/A,#N/A,TRUE,"Debt";#N/A,#N/A,TRUE,"IRR"}</definedName>
    <definedName name="wrn.SAA94TAX.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wrn.saasimple." hidden="1">{#N/A,#N/A,FALSE,"1호 과표세액";#N/A,#N/A,FALSE,"2호 서식";#N/A,#N/A,FALSE,"3(1)부7 기업합리";#N/A,#N/A,FALSE,"6호 소득금액";#N/A,#N/A,FALSE,"6호 첨부(익)";#N/A,#N/A,FALSE,"6호 첨부(손)";#N/A,#N/A,FALSE,"6-1호 수입금액";#N/A,#N/A,FALSE,"6-3(4)호 대손";#N/A,#N/A,FALSE,"6-3호 퇴충";#N/A,#N/A,FALSE,"6-3(3)호 단퇴";#N/A,#N/A,FALSE,"6-3(4)호 대손";#N/A,#N/A,FALSE,"6-4호 접대(갑)";#N/A,#N/A,FALSE,"6-4호 접대(을)";#N/A,#N/A,FALSE,"6-5호 외화(갑)";#N/A,#N/A,FALSE,"6-5호 외화(을)";#N/A,#N/A,FALSE,"6-11호 세금과공과";#N/A,#N/A,FALSE,"6-13호 기부금";#N/A,#N/A,FALSE,"8호 기부금조정";#N/A,#N/A,FALSE,"9호 자본금(갑)";#N/A,#N/A,FALSE,"9호 자본금(을)";#N/A,#N/A,FALSE,"10(3)호 주요계정";#N/A,#N/A,FALSE,"10(3)호 부표";#N/A,#N/A,FALSE,"요약 PL";#N/A,#N/A,FALSE,"10(4)호 조정수입";#N/A,#N/A,FALSE,"14(1)호 갑 주식"}</definedName>
    <definedName name="wrn.간단한세무조정계산서.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wrn.결산공고." hidden="1">{#N/A,#N/A,FALSE,"BS";#N/A,#N/A,FALSE,"BS_2"}</definedName>
    <definedName name="wrn.결산보고서." hidden="1">{#N/A,#N/A,TRUE,"결산표지 (2)";#N/A,#N/A,TRUE,"목차";#N/A,#N/A,TRUE,"목차2";#N/A,#N/A,TRUE,"PAGE2";#N/A,#N/A,TRUE,"PAGE3";#N/A,#N/A,TRUE,"PAGE4";#N/A,#N/A,TRUE,"page5";#N/A,#N/A,TRUE,"page6";#N/A,#N/A,TRUE,"bs";#N/A,#N/A,TRUE,"BS_2";#N/A,#N/A,TRUE,"IS";#N/A,#N/A,TRUE,"IS _2";#N/A,#N/A,TRUE,"이익잉여금";#N/A,#N/A,TRUE,"현금흐름표";#N/A,#N/A,TRUE,"주석";#N/A,#N/A,TRUE,"현금";#N/A,#N/A,TRUE,"유가증권_매출채권";#N/A,#N/A,TRUE,"외상매출금_받을어음";#N/A,#N/A,TRUE,"미수수익_재고";#N/A,#N/A,TRUE,"기타유동";#N/A,#N/A,TRUE,"유형고정_감가상각";#N/A,#N/A,TRUE,"매입채무";#N/A,#N/A,TRUE,"유동부채";#N/A,#N/A,TRUE,"충당금";#N/A,#N/A,TRUE,"판매및일반관리비";#N/A,#N/A,TRUE,"영업외손익";#N/A,#N/A,TRUE,"시산표";#N/A,#N/A,TRUE,"시산표 (2)";#N/A,#N/A,TRUE,"시산표 (3)";#N/A,#N/A,TRUE,"시산표 (4)";#N/A,#N/A,TRUE,"감사보고서표지";#N/A,#N/A,TRUE,"감사보고서";#N/A,#N/A,TRUE,"주주명부";#N/A,#N/A,TRUE,"감사의견서"}</definedName>
    <definedName name="wrn.결산서." hidden="1">{#N/A,#N/A,TRUE,"최종합계잔액시산표";#N/A,#N/A,TRUE,"최종대차대조표";#N/A,#N/A,TRUE,"최종손익계산서";#N/A,#N/A,TRUE,"재무상태변동표";#N/A,#N/A,TRUE,"이익잉여금처분"}</definedName>
    <definedName name="wrn.보고서." hidden="1">{#N/A,#N/A,FALSE,"Sheet1";#N/A,#N/A,FALSE,"기평9607"}</definedName>
    <definedName name="wrn.비용예산처리지침서." hidden="1">{#N/A,#N/A,TRUE,"지침서";#N/A,#N/A,TRUE,"처리방법"}</definedName>
    <definedName name="wrn.세무조정계산서.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wrn.세무조정모든양식.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wrn.손익보고.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wrn.신규dep._.full._.set." hidden="1">{#N/A,#N/A,FALSE,"신규dep";#N/A,#N/A,FALSE,"신규dep-금형상각후";#N/A,#N/A,FALSE,"신규dep-연구비상각후";#N/A,#N/A,FALSE,"신규dep-기계,공구상각후"}</definedName>
    <definedName name="wrn.씨엠정1." hidden="1">{#N/A,#N/A,FALSE,"선급공사비명세서 1-2";#N/A,#N/A,FALSE,"건설가계정명세서 3";#N/A,#N/A,FALSE,"자본금명세서 4-5";#N/A,#N/A,FALSE,"용역원가명세서 6-7";#N/A,#N/A,FALSE,"상풍매출원가명세서 8";#N/A,#N/A,FALSE,"판매비와일반관리명세서 9-10";#N/A,#N/A,FALSE,"결손처리계산서(안) 11"}</definedName>
    <definedName name="wrn.씨엠정산.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wrn.재무제표." hidden="1">{#N/A,#N/A,FALSE,"BS";#N/A,#N/A,FALSE,"IS";#N/A,#N/A,FALSE,"결손금처리";#N/A,#N/A,FALSE,"cashflow"}</definedName>
    <definedName name="wrn.전부인쇄." hidden="1">{#N/A,#N/A,FALSE,"단축1";#N/A,#N/A,FALSE,"단축2";#N/A,#N/A,FALSE,"단축3";#N/A,#N/A,FALSE,"장축";#N/A,#N/A,FALSE,"4WD"}</definedName>
    <definedName name="wrn.조흥94세무.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부2 공제감면";#N/A,#N/A,TRUE,"3(1) 부3 세액조정";#N/A,#N/A,TRUE,"3(1)부7 기업합리";#N/A,#N/A,TRUE,"3(3)호(갑) 원천납부";#N/A,#N/A,TRUE,"4호 특별부가";#N/A,#N/A,TRUE,"5호 농어촌";#N/A,#N/A,TRUE,"5호2 농감면(갑)";#N/A,#N/A,TRUE,"5호2 농감면(을)";#N/A,#N/A,TRUE,"6호 소득금액";#N/A,#N/A,TRUE,"6호 첨부(익)";#N/A,#N/A,TRUE,"6호 첨부(손)";#N/A,#N/A,TRUE,"6-1호 수입금액";#N/A,#N/A,TRUE,"6-2(7)호 해외투자";#N/A,#N/A,TRUE,"6-3호 퇴충";#N/A,#N/A,TRUE,"6-3(3)호 단퇴";#N/A,#N/A,TRUE,"6-3(4)호 대손";#N/A,#N/A,TRUE,"6-4호 접대(갑)";#N/A,#N/A,TRUE,"6-4호 접대(을)";#N/A,#N/A,TRUE,"감가총괄표";#N/A,#N/A,TRUE,"6-6(3)호 감가(정율)";#N/A,#N/A,TRUE,"6-6호(부표) 자본적지출";#N/A,#N/A,TRUE,"6-10호 재고자산";#N/A,#N/A,TRUE,"6-11호 세금과공과";#N/A,#N/A,TRUE,"6-12호 선급비용";#N/A,#N/A,TRUE,"6-13호 기부금";#N/A,#N/A,TRUE,"기부1";#N/A,#N/A,TRUE,"기부2";#N/A,#N/A,TRUE,"8호 기부금조정";#N/A,#N/A,TRUE,"9호 자본금(갑)";#N/A,#N/A,TRUE,"9호 자본금(을)";#N/A,#N/A,TRUE,"10(3)호 주요계정";#N/A,#N/A,TRUE,"10(3)호 부표";#N/A,#N/A,TRUE,"10(4)호 조정수입";#N/A,#N/A,TRUE,"14(1)호 갑 주식";#N/A,#N/A,TRUE,"59호 해외특수";#N/A,#N/A,TRUE,"요약 BS";#N/A,#N/A,TRUE,"요약 PL";#N/A,#N/A,TRUE,"요약RE";#N/A,#N/A,TRUE,"조8호 기술인력";#N/A,#N/A,TRUE,"국공채감면";#N/A,#N/A,TRUE,"전기수정";#N/A,#N/A,TRUE,"퇴충명세";#N/A,#N/A,TRUE,"적금모집권유비";#N/A,#N/A,TRUE,"해외투자현황";#N/A,#N/A,TRUE,"외화감면";#N/A,#N/A,TRUE,"offshore";#N/A,#N/A,TRUE,"대손상각등명세"}</definedName>
    <definedName name="wrn.조흥축약94.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wrn.한국은행._.보고서." hidden="1">{#N/A,#N/A,FALSE,"주요여수신";#N/A,#N/A,FALSE,"수신금리";#N/A,#N/A,FALSE,"대출금리";#N/A,#N/A,FALSE,"신규대출";#N/A,#N/A,FALSE,"총액대출"}</definedName>
    <definedName name="wrn.회의0104.XLS." hidden="1">{#N/A,#N/A,TRUE,"매출진척-1";#N/A,#N/A,TRUE,"매출진척-2";#N/A,#N/A,TRUE,"제품실적";#N/A,#N/A,TRUE,"RAC";#N/A,#N/A,TRUE,"PAC ";#N/A,#N/A,TRUE,"재고현황";#N/A,#N/A,TRUE,"공지사항"}</definedName>
    <definedName name="XDS" hidden="1">{#N/A,#N/A,FALSE,"을지 (4)";#N/A,#N/A,FALSE,"을지 (5)";#N/A,#N/A,FALSE,"을지 (6)"}</definedName>
    <definedName name="xm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XREF_COLUMN_1" localSheetId="1" hidden="1">#REF!</definedName>
    <definedName name="XREF_COLUMN_1" localSheetId="0" hidden="1">#REF!</definedName>
    <definedName name="XREF_COLUMN_1" hidden="1">#REF!</definedName>
    <definedName name="XREF_COLUMN_11" localSheetId="1" hidden="1">#REF!</definedName>
    <definedName name="XREF_COLUMN_11" localSheetId="0" hidden="1">#REF!</definedName>
    <definedName name="XREF_COLUMN_11" hidden="1">#REF!</definedName>
    <definedName name="XREF_COLUMN_16" localSheetId="1" hidden="1">#REF!</definedName>
    <definedName name="XREF_COLUMN_16" localSheetId="0" hidden="1">#REF!</definedName>
    <definedName name="XREF_COLUMN_16" hidden="1">#REF!</definedName>
    <definedName name="XREF_COLUMN_18" localSheetId="1" hidden="1">#REF!</definedName>
    <definedName name="XREF_COLUMN_18" localSheetId="0" hidden="1">#REF!</definedName>
    <definedName name="XREF_COLUMN_18" hidden="1">#REF!</definedName>
    <definedName name="XREF_COLUMN_2" localSheetId="1" hidden="1">#REF!</definedName>
    <definedName name="XREF_COLUMN_2" localSheetId="0" hidden="1">#REF!</definedName>
    <definedName name="XREF_COLUMN_2" hidden="1">#REF!</definedName>
    <definedName name="XREF_COLUMN_24" localSheetId="1" hidden="1">#REF!</definedName>
    <definedName name="XREF_COLUMN_24" localSheetId="0" hidden="1">#REF!</definedName>
    <definedName name="XREF_COLUMN_24" hidden="1">#REF!</definedName>
    <definedName name="XREF_COLUMN_4" localSheetId="1" hidden="1">#REF!</definedName>
    <definedName name="XREF_COLUMN_4" localSheetId="0" hidden="1">#REF!</definedName>
    <definedName name="XREF_COLUMN_4" hidden="1">#REF!</definedName>
    <definedName name="XREF_COLUMN_5" localSheetId="1" hidden="1">#REF!</definedName>
    <definedName name="XREF_COLUMN_5" localSheetId="0" hidden="1">#REF!</definedName>
    <definedName name="XREF_COLUMN_5" hidden="1">#REF!</definedName>
    <definedName name="XREF_COLUMN_6" localSheetId="1" hidden="1">#REF!</definedName>
    <definedName name="XREF_COLUMN_6" localSheetId="0" hidden="1">#REF!</definedName>
    <definedName name="XREF_COLUMN_6" hidden="1">#REF!</definedName>
    <definedName name="XRefActiveRow" localSheetId="1" hidden="1">#REF!</definedName>
    <definedName name="XRefActiveRow" localSheetId="0" hidden="1">#REF!</definedName>
    <definedName name="XRefActiveRow" hidden="1">#REF!</definedName>
    <definedName name="XRefColumnsCount" hidden="1">1</definedName>
    <definedName name="XRefCopy1" localSheetId="1" hidden="1">#REF!</definedName>
    <definedName name="XRefCopy1" localSheetId="0" hidden="1">#REF!</definedName>
    <definedName name="XRefCopy1" hidden="1">#REF!</definedName>
    <definedName name="XRefCopy10Row" localSheetId="1" hidden="1">#REF!</definedName>
    <definedName name="XRefCopy10Row" localSheetId="0" hidden="1">#REF!</definedName>
    <definedName name="XRefCopy10Row" hidden="1">#REF!</definedName>
    <definedName name="XRefCopy11" localSheetId="1" hidden="1">#REF!</definedName>
    <definedName name="XRefCopy11" localSheetId="0" hidden="1">#REF!</definedName>
    <definedName name="XRefCopy11" hidden="1">#REF!</definedName>
    <definedName name="XRefCopy11Row" localSheetId="1" hidden="1">#REF!</definedName>
    <definedName name="XRefCopy11Row" localSheetId="0" hidden="1">#REF!</definedName>
    <definedName name="XRefCopy11Row" hidden="1">#REF!</definedName>
    <definedName name="XRefCopy12" localSheetId="1" hidden="1">#REF!</definedName>
    <definedName name="XRefCopy12" localSheetId="0" hidden="1">#REF!</definedName>
    <definedName name="XRefCopy12" hidden="1">#REF!</definedName>
    <definedName name="XRefCopy13Row" localSheetId="1" hidden="1">#REF!</definedName>
    <definedName name="XRefCopy13Row" localSheetId="0" hidden="1">#REF!</definedName>
    <definedName name="XRefCopy13Row" hidden="1">#REF!</definedName>
    <definedName name="XRefCopy14" localSheetId="1" hidden="1">#REF!</definedName>
    <definedName name="XRefCopy14" localSheetId="0" hidden="1">#REF!</definedName>
    <definedName name="XRefCopy14" hidden="1">#REF!</definedName>
    <definedName name="XRefCopy14Row" localSheetId="1" hidden="1">#REF!</definedName>
    <definedName name="XRefCopy14Row" localSheetId="0" hidden="1">#REF!</definedName>
    <definedName name="XRefCopy14Row" hidden="1">#REF!</definedName>
    <definedName name="XRefCopy16Row" localSheetId="1" hidden="1">#REF!</definedName>
    <definedName name="XRefCopy16Row" localSheetId="0" hidden="1">#REF!</definedName>
    <definedName name="XRefCopy16Row" hidden="1">#REF!</definedName>
    <definedName name="XRefCopy17Row" localSheetId="1" hidden="1">#REF!</definedName>
    <definedName name="XRefCopy17Row" localSheetId="0" hidden="1">#REF!</definedName>
    <definedName name="XRefCopy17Row" hidden="1">#REF!</definedName>
    <definedName name="XRefCopy18Row" localSheetId="1" hidden="1">#REF!</definedName>
    <definedName name="XRefCopy18Row" localSheetId="0" hidden="1">#REF!</definedName>
    <definedName name="XRefCopy18Row" hidden="1">#REF!</definedName>
    <definedName name="XRefCopy19" localSheetId="1" hidden="1">#REF!</definedName>
    <definedName name="XRefCopy19" localSheetId="0" hidden="1">#REF!</definedName>
    <definedName name="XRefCopy19" hidden="1">#REF!</definedName>
    <definedName name="XRefCopy19Row" localSheetId="1" hidden="1">#REF!</definedName>
    <definedName name="XRefCopy19Row" localSheetId="0" hidden="1">#REF!</definedName>
    <definedName name="XRefCopy19Row" hidden="1">#REF!</definedName>
    <definedName name="XRefCopy1Row" localSheetId="1" hidden="1">#REF!</definedName>
    <definedName name="XRefCopy1Row" localSheetId="0" hidden="1">#REF!</definedName>
    <definedName name="XRefCopy1Row" hidden="1">#REF!</definedName>
    <definedName name="XRefCopy20" localSheetId="1" hidden="1">#REF!</definedName>
    <definedName name="XRefCopy20" localSheetId="0" hidden="1">#REF!</definedName>
    <definedName name="XRefCopy20" hidden="1">#REF!</definedName>
    <definedName name="XRefCopy20Row" localSheetId="1" hidden="1">#REF!</definedName>
    <definedName name="XRefCopy20Row" localSheetId="0" hidden="1">#REF!</definedName>
    <definedName name="XRefCopy20Row" hidden="1">#REF!</definedName>
    <definedName name="XRefCopy21" localSheetId="1" hidden="1">#REF!</definedName>
    <definedName name="XRefCopy21" localSheetId="0" hidden="1">#REF!</definedName>
    <definedName name="XRefCopy21" hidden="1">#REF!</definedName>
    <definedName name="XRefCopy21Row" localSheetId="1" hidden="1">#REF!</definedName>
    <definedName name="XRefCopy21Row" localSheetId="0" hidden="1">#REF!</definedName>
    <definedName name="XRefCopy21Row" hidden="1">#REF!</definedName>
    <definedName name="XRefCopy22" localSheetId="1" hidden="1">#REF!</definedName>
    <definedName name="XRefCopy22" localSheetId="0" hidden="1">#REF!</definedName>
    <definedName name="XRefCopy22" hidden="1">#REF!</definedName>
    <definedName name="XRefCopy22Row" localSheetId="1" hidden="1">#REF!</definedName>
    <definedName name="XRefCopy22Row" localSheetId="0" hidden="1">#REF!</definedName>
    <definedName name="XRefCopy22Row" hidden="1">#REF!</definedName>
    <definedName name="XRefCopy23" localSheetId="1" hidden="1">#REF!</definedName>
    <definedName name="XRefCopy23" localSheetId="0" hidden="1">#REF!</definedName>
    <definedName name="XRefCopy23" hidden="1">#REF!</definedName>
    <definedName name="XRefCopy24" localSheetId="1" hidden="1">#REF!</definedName>
    <definedName name="XRefCopy24" localSheetId="0" hidden="1">#REF!</definedName>
    <definedName name="XRefCopy24" hidden="1">#REF!</definedName>
    <definedName name="XRefCopy24Row" localSheetId="1" hidden="1">#REF!</definedName>
    <definedName name="XRefCopy24Row" localSheetId="0" hidden="1">#REF!</definedName>
    <definedName name="XRefCopy24Row" hidden="1">#REF!</definedName>
    <definedName name="XRefCopy25" localSheetId="1" hidden="1">#REF!</definedName>
    <definedName name="XRefCopy25" localSheetId="0" hidden="1">#REF!</definedName>
    <definedName name="XRefCopy25" hidden="1">#REF!</definedName>
    <definedName name="XRefCopy26" localSheetId="1" hidden="1">#REF!</definedName>
    <definedName name="XRefCopy26" localSheetId="0" hidden="1">#REF!</definedName>
    <definedName name="XRefCopy26" hidden="1">#REF!</definedName>
    <definedName name="XRefCopy26Row" localSheetId="1" hidden="1">#REF!</definedName>
    <definedName name="XRefCopy26Row" localSheetId="0" hidden="1">#REF!</definedName>
    <definedName name="XRefCopy26Row" hidden="1">#REF!</definedName>
    <definedName name="XRefCopy27" localSheetId="1" hidden="1">#REF!</definedName>
    <definedName name="XRefCopy27" localSheetId="0" hidden="1">#REF!</definedName>
    <definedName name="XRefCopy27" hidden="1">#REF!</definedName>
    <definedName name="XRefCopy27Row" localSheetId="1" hidden="1">#REF!</definedName>
    <definedName name="XRefCopy27Row" localSheetId="0" hidden="1">#REF!</definedName>
    <definedName name="XRefCopy27Row" hidden="1">#REF!</definedName>
    <definedName name="XRefCopy28Row" localSheetId="1" hidden="1">#REF!</definedName>
    <definedName name="XRefCopy28Row" localSheetId="0" hidden="1">#REF!</definedName>
    <definedName name="XRefCopy28Row" hidden="1">#REF!</definedName>
    <definedName name="XRefCopy29" localSheetId="1" hidden="1">#REF!</definedName>
    <definedName name="XRefCopy29" localSheetId="0" hidden="1">#REF!</definedName>
    <definedName name="XRefCopy29" hidden="1">#REF!</definedName>
    <definedName name="XRefCopy29Row" localSheetId="1" hidden="1">#REF!</definedName>
    <definedName name="XRefCopy29Row" localSheetId="0" hidden="1">#REF!</definedName>
    <definedName name="XRefCopy29Row" hidden="1">#REF!</definedName>
    <definedName name="XRefCopy2Row" localSheetId="1" hidden="1">#REF!</definedName>
    <definedName name="XRefCopy2Row" localSheetId="0" hidden="1">#REF!</definedName>
    <definedName name="XRefCopy2Row" hidden="1">#REF!</definedName>
    <definedName name="XRefCopy3" localSheetId="1" hidden="1">#REF!</definedName>
    <definedName name="XRefCopy3" localSheetId="0" hidden="1">#REF!</definedName>
    <definedName name="XRefCopy3" hidden="1">#REF!</definedName>
    <definedName name="XRefCopy30Row" localSheetId="1" hidden="1">#REF!</definedName>
    <definedName name="XRefCopy30Row" localSheetId="0" hidden="1">#REF!</definedName>
    <definedName name="XRefCopy30Row" hidden="1">#REF!</definedName>
    <definedName name="XRefCopy31" localSheetId="1" hidden="1">#REF!</definedName>
    <definedName name="XRefCopy31" localSheetId="0" hidden="1">#REF!</definedName>
    <definedName name="XRefCopy31" hidden="1">#REF!</definedName>
    <definedName name="XRefCopy31Row" localSheetId="1" hidden="1">#REF!</definedName>
    <definedName name="XRefCopy31Row" localSheetId="0" hidden="1">#REF!</definedName>
    <definedName name="XRefCopy31Row" hidden="1">#REF!</definedName>
    <definedName name="XRefCopy32Row" localSheetId="1" hidden="1">#REF!</definedName>
    <definedName name="XRefCopy32Row" localSheetId="0" hidden="1">#REF!</definedName>
    <definedName name="XRefCopy32Row" hidden="1">#REF!</definedName>
    <definedName name="XRefCopy33" localSheetId="1" hidden="1">#REF!</definedName>
    <definedName name="XRefCopy33" localSheetId="0" hidden="1">#REF!</definedName>
    <definedName name="XRefCopy33" hidden="1">#REF!</definedName>
    <definedName name="XRefCopy33Row" localSheetId="1" hidden="1">#REF!</definedName>
    <definedName name="XRefCopy33Row" localSheetId="0" hidden="1">#REF!</definedName>
    <definedName name="XRefCopy33Row" hidden="1">#REF!</definedName>
    <definedName name="XRefCopy34Row" localSheetId="1" hidden="1">#REF!</definedName>
    <definedName name="XRefCopy34Row" localSheetId="0" hidden="1">#REF!</definedName>
    <definedName name="XRefCopy34Row" hidden="1">#REF!</definedName>
    <definedName name="XRefCopy35" localSheetId="1" hidden="1">#REF!</definedName>
    <definedName name="XRefCopy35" localSheetId="0" hidden="1">#REF!</definedName>
    <definedName name="XRefCopy35" hidden="1">#REF!</definedName>
    <definedName name="XRefCopy35Row" localSheetId="1" hidden="1">#REF!</definedName>
    <definedName name="XRefCopy35Row" localSheetId="0" hidden="1">#REF!</definedName>
    <definedName name="XRefCopy35Row" hidden="1">#REF!</definedName>
    <definedName name="XRefCopy36Row" localSheetId="1" hidden="1">#REF!</definedName>
    <definedName name="XRefCopy36Row" localSheetId="0" hidden="1">#REF!</definedName>
    <definedName name="XRefCopy36Row" hidden="1">#REF!</definedName>
    <definedName name="XRefCopy37" localSheetId="1" hidden="1">#REF!</definedName>
    <definedName name="XRefCopy37" localSheetId="0" hidden="1">#REF!</definedName>
    <definedName name="XRefCopy37" hidden="1">#REF!</definedName>
    <definedName name="XRefCopy37Row" localSheetId="1" hidden="1">#REF!</definedName>
    <definedName name="XRefCopy37Row" localSheetId="0" hidden="1">#REF!</definedName>
    <definedName name="XRefCopy37Row" hidden="1">#REF!</definedName>
    <definedName name="XRefCopy38Row" localSheetId="1" hidden="1">#REF!</definedName>
    <definedName name="XRefCopy38Row" localSheetId="0" hidden="1">#REF!</definedName>
    <definedName name="XRefCopy38Row" hidden="1">#REF!</definedName>
    <definedName name="XRefCopy39Row" localSheetId="1" hidden="1">#REF!</definedName>
    <definedName name="XRefCopy39Row" localSheetId="0" hidden="1">#REF!</definedName>
    <definedName name="XRefCopy39Row" hidden="1">#REF!</definedName>
    <definedName name="XRefCopy4" localSheetId="1" hidden="1">#REF!</definedName>
    <definedName name="XRefCopy4" localSheetId="0" hidden="1">#REF!</definedName>
    <definedName name="XRefCopy4" hidden="1">#REF!</definedName>
    <definedName name="XRefCopy40Row" localSheetId="1" hidden="1">#REF!</definedName>
    <definedName name="XRefCopy40Row" localSheetId="0" hidden="1">#REF!</definedName>
    <definedName name="XRefCopy40Row" hidden="1">#REF!</definedName>
    <definedName name="XRefCopy41Row" localSheetId="1" hidden="1">#REF!</definedName>
    <definedName name="XRefCopy41Row" localSheetId="0" hidden="1">#REF!</definedName>
    <definedName name="XRefCopy41Row" hidden="1">#REF!</definedName>
    <definedName name="XRefCopy42Row" localSheetId="1" hidden="1">#REF!</definedName>
    <definedName name="XRefCopy42Row" localSheetId="0" hidden="1">#REF!</definedName>
    <definedName name="XRefCopy42Row" hidden="1">#REF!</definedName>
    <definedName name="XRefCopy43Row" localSheetId="1" hidden="1">#REF!</definedName>
    <definedName name="XRefCopy43Row" localSheetId="0" hidden="1">#REF!</definedName>
    <definedName name="XRefCopy43Row" hidden="1">#REF!</definedName>
    <definedName name="XRefCopy44Row" localSheetId="1" hidden="1">#REF!</definedName>
    <definedName name="XRefCopy44Row" localSheetId="0" hidden="1">#REF!</definedName>
    <definedName name="XRefCopy44Row" hidden="1">#REF!</definedName>
    <definedName name="XRefCopy45Row" localSheetId="1" hidden="1">#REF!</definedName>
    <definedName name="XRefCopy45Row" localSheetId="0" hidden="1">#REF!</definedName>
    <definedName name="XRefCopy45Row" hidden="1">#REF!</definedName>
    <definedName name="XRefCopy46Row" localSheetId="1" hidden="1">#REF!</definedName>
    <definedName name="XRefCopy46Row" localSheetId="0" hidden="1">#REF!</definedName>
    <definedName name="XRefCopy46Row" hidden="1">#REF!</definedName>
    <definedName name="XRefCopy47Row" localSheetId="1" hidden="1">#REF!</definedName>
    <definedName name="XRefCopy47Row" localSheetId="0" hidden="1">#REF!</definedName>
    <definedName name="XRefCopy47Row" hidden="1">#REF!</definedName>
    <definedName name="XRefCopy48Row" localSheetId="1" hidden="1">#REF!</definedName>
    <definedName name="XRefCopy48Row" localSheetId="0" hidden="1">#REF!</definedName>
    <definedName name="XRefCopy48Row" hidden="1">#REF!</definedName>
    <definedName name="XRefCopy49Row" localSheetId="1" hidden="1">#REF!</definedName>
    <definedName name="XRefCopy49Row" localSheetId="0" hidden="1">#REF!</definedName>
    <definedName name="XRefCopy49Row" hidden="1">#REF!</definedName>
    <definedName name="XRefCopy5" localSheetId="1" hidden="1">#REF!</definedName>
    <definedName name="XRefCopy5" localSheetId="0" hidden="1">#REF!</definedName>
    <definedName name="XRefCopy5" hidden="1">#REF!</definedName>
    <definedName name="XRefCopy50Row" localSheetId="1" hidden="1">#REF!</definedName>
    <definedName name="XRefCopy50Row" localSheetId="0" hidden="1">#REF!</definedName>
    <definedName name="XRefCopy50Row" hidden="1">#REF!</definedName>
    <definedName name="XRefCopy51" localSheetId="1" hidden="1">#REF!</definedName>
    <definedName name="XRefCopy51" localSheetId="0" hidden="1">#REF!</definedName>
    <definedName name="XRefCopy51" hidden="1">#REF!</definedName>
    <definedName name="XRefCopy51Row" localSheetId="1" hidden="1">#REF!</definedName>
    <definedName name="XRefCopy51Row" localSheetId="0" hidden="1">#REF!</definedName>
    <definedName name="XRefCopy51Row" hidden="1">#REF!</definedName>
    <definedName name="XRefCopy52Row" localSheetId="1" hidden="1">#REF!</definedName>
    <definedName name="XRefCopy52Row" localSheetId="0" hidden="1">#REF!</definedName>
    <definedName name="XRefCopy52Row" hidden="1">#REF!</definedName>
    <definedName name="XRefCopy53Row" localSheetId="1" hidden="1">#REF!</definedName>
    <definedName name="XRefCopy53Row" localSheetId="0" hidden="1">#REF!</definedName>
    <definedName name="XRefCopy53Row" hidden="1">#REF!</definedName>
    <definedName name="XRefCopy54Row" localSheetId="1" hidden="1">#REF!</definedName>
    <definedName name="XRefCopy54Row" localSheetId="0" hidden="1">#REF!</definedName>
    <definedName name="XRefCopy54Row" hidden="1">#REF!</definedName>
    <definedName name="XRefCopy55Row" localSheetId="1" hidden="1">#REF!</definedName>
    <definedName name="XRefCopy55Row" localSheetId="0" hidden="1">#REF!</definedName>
    <definedName name="XRefCopy55Row" hidden="1">#REF!</definedName>
    <definedName name="XRefCopy56Row" localSheetId="1" hidden="1">#REF!</definedName>
    <definedName name="XRefCopy56Row" localSheetId="0" hidden="1">#REF!</definedName>
    <definedName name="XRefCopy56Row" hidden="1">#REF!</definedName>
    <definedName name="XRefCopy58Row" localSheetId="1" hidden="1">#REF!</definedName>
    <definedName name="XRefCopy58Row" localSheetId="0" hidden="1">#REF!</definedName>
    <definedName name="XRefCopy58Row" hidden="1">#REF!</definedName>
    <definedName name="XRefCopy59Row" localSheetId="1" hidden="1">#REF!</definedName>
    <definedName name="XRefCopy59Row" localSheetId="0" hidden="1">#REF!</definedName>
    <definedName name="XRefCopy59Row" hidden="1">#REF!</definedName>
    <definedName name="XRefCopy60Row" localSheetId="1" hidden="1">#REF!</definedName>
    <definedName name="XRefCopy60Row" localSheetId="0" hidden="1">#REF!</definedName>
    <definedName name="XRefCopy60Row" hidden="1">#REF!</definedName>
    <definedName name="XRefCopy61Row" localSheetId="1" hidden="1">#REF!</definedName>
    <definedName name="XRefCopy61Row" localSheetId="0" hidden="1">#REF!</definedName>
    <definedName name="XRefCopy61Row" hidden="1">#REF!</definedName>
    <definedName name="XRefCopy62Row" localSheetId="1" hidden="1">#REF!</definedName>
    <definedName name="XRefCopy62Row" localSheetId="0" hidden="1">#REF!</definedName>
    <definedName name="XRefCopy62Row" hidden="1">#REF!</definedName>
    <definedName name="XRefCopy63Row" localSheetId="1" hidden="1">#REF!</definedName>
    <definedName name="XRefCopy63Row" localSheetId="0" hidden="1">#REF!</definedName>
    <definedName name="XRefCopy63Row" hidden="1">#REF!</definedName>
    <definedName name="XRefCopy64Row" localSheetId="1" hidden="1">#REF!</definedName>
    <definedName name="XRefCopy64Row" localSheetId="0" hidden="1">#REF!</definedName>
    <definedName name="XRefCopy64Row" hidden="1">#REF!</definedName>
    <definedName name="XRefCopy65Row" localSheetId="1" hidden="1">#REF!</definedName>
    <definedName name="XRefCopy65Row" localSheetId="0" hidden="1">#REF!</definedName>
    <definedName name="XRefCopy65Row" hidden="1">#REF!</definedName>
    <definedName name="XRefCopy66Row" localSheetId="1" hidden="1">#REF!</definedName>
    <definedName name="XRefCopy66Row" localSheetId="0" hidden="1">#REF!</definedName>
    <definedName name="XRefCopy66Row" hidden="1">#REF!</definedName>
    <definedName name="XRefCopy67Row" localSheetId="1" hidden="1">#REF!</definedName>
    <definedName name="XRefCopy67Row" localSheetId="0" hidden="1">#REF!</definedName>
    <definedName name="XRefCopy67Row" hidden="1">#REF!</definedName>
    <definedName name="XRefCopy68Row" localSheetId="1" hidden="1">#REF!</definedName>
    <definedName name="XRefCopy68Row" localSheetId="0" hidden="1">#REF!</definedName>
    <definedName name="XRefCopy68Row" hidden="1">#REF!</definedName>
    <definedName name="XRefCopy69Row" localSheetId="1" hidden="1">#REF!</definedName>
    <definedName name="XRefCopy69Row" localSheetId="0" hidden="1">#REF!</definedName>
    <definedName name="XRefCopy69Row" hidden="1">#REF!</definedName>
    <definedName name="XRefCopy6Row" localSheetId="1" hidden="1">#REF!</definedName>
    <definedName name="XRefCopy6Row" localSheetId="0" hidden="1">#REF!</definedName>
    <definedName name="XRefCopy6Row" hidden="1">#REF!</definedName>
    <definedName name="XRefCopy7" localSheetId="1" hidden="1">#REF!</definedName>
    <definedName name="XRefCopy7" localSheetId="0" hidden="1">#REF!</definedName>
    <definedName name="XRefCopy7" hidden="1">#REF!</definedName>
    <definedName name="XRefCopy70Row" localSheetId="1" hidden="1">#REF!</definedName>
    <definedName name="XRefCopy70Row" localSheetId="0" hidden="1">#REF!</definedName>
    <definedName name="XRefCopy70Row" hidden="1">#REF!</definedName>
    <definedName name="XRefCopy71Row" localSheetId="1" hidden="1">#REF!</definedName>
    <definedName name="XRefCopy71Row" localSheetId="0" hidden="1">#REF!</definedName>
    <definedName name="XRefCopy71Row" hidden="1">#REF!</definedName>
    <definedName name="XRefCopy72Row" localSheetId="1" hidden="1">#REF!</definedName>
    <definedName name="XRefCopy72Row" localSheetId="0" hidden="1">#REF!</definedName>
    <definedName name="XRefCopy72Row" hidden="1">#REF!</definedName>
    <definedName name="XRefCopy73Row" localSheetId="1" hidden="1">#REF!</definedName>
    <definedName name="XRefCopy73Row" localSheetId="0" hidden="1">#REF!</definedName>
    <definedName name="XRefCopy73Row" hidden="1">#REF!</definedName>
    <definedName name="XRefCopy74Row" localSheetId="1" hidden="1">#REF!</definedName>
    <definedName name="XRefCopy74Row" localSheetId="0" hidden="1">#REF!</definedName>
    <definedName name="XRefCopy74Row" hidden="1">#REF!</definedName>
    <definedName name="XRefCopy75Row" localSheetId="1" hidden="1">#REF!</definedName>
    <definedName name="XRefCopy75Row" localSheetId="0" hidden="1">#REF!</definedName>
    <definedName name="XRefCopy75Row" hidden="1">#REF!</definedName>
    <definedName name="XRefCopy76Row" localSheetId="1" hidden="1">#REF!</definedName>
    <definedName name="XRefCopy76Row" localSheetId="0" hidden="1">#REF!</definedName>
    <definedName name="XRefCopy76Row" hidden="1">#REF!</definedName>
    <definedName name="XRefCopy77Row" localSheetId="1" hidden="1">#REF!</definedName>
    <definedName name="XRefCopy77Row" localSheetId="0" hidden="1">#REF!</definedName>
    <definedName name="XRefCopy77Row" hidden="1">#REF!</definedName>
    <definedName name="XRefCopy79Row" localSheetId="1" hidden="1">#REF!</definedName>
    <definedName name="XRefCopy79Row" localSheetId="0" hidden="1">#REF!</definedName>
    <definedName name="XRefCopy79Row" hidden="1">#REF!</definedName>
    <definedName name="XRefCopy7Row" localSheetId="1" hidden="1">#REF!</definedName>
    <definedName name="XRefCopy7Row" localSheetId="0" hidden="1">#REF!</definedName>
    <definedName name="XRefCopy7Row" hidden="1">#REF!</definedName>
    <definedName name="XRefCopy8" localSheetId="1" hidden="1">#REF!</definedName>
    <definedName name="XRefCopy8" localSheetId="0" hidden="1">#REF!</definedName>
    <definedName name="XRefCopy8" hidden="1">#REF!</definedName>
    <definedName name="XRefCopy80Row" localSheetId="1" hidden="1">#REF!</definedName>
    <definedName name="XRefCopy80Row" localSheetId="0" hidden="1">#REF!</definedName>
    <definedName name="XRefCopy80Row" hidden="1">#REF!</definedName>
    <definedName name="XRefCopy81Row" localSheetId="1" hidden="1">#REF!</definedName>
    <definedName name="XRefCopy81Row" localSheetId="0" hidden="1">#REF!</definedName>
    <definedName name="XRefCopy81Row" hidden="1">#REF!</definedName>
    <definedName name="XRefCopy82Row" localSheetId="1" hidden="1">#REF!</definedName>
    <definedName name="XRefCopy82Row" localSheetId="0" hidden="1">#REF!</definedName>
    <definedName name="XRefCopy82Row" hidden="1">#REF!</definedName>
    <definedName name="XRefCopy9Row" localSheetId="1" hidden="1">#REF!</definedName>
    <definedName name="XRefCopy9Row" localSheetId="0" hidden="1">#REF!</definedName>
    <definedName name="XRefCopy9Row" hidden="1">#REF!</definedName>
    <definedName name="XRefCopyRangeCount" hidden="1">1</definedName>
    <definedName name="XRefPaste1" localSheetId="1" hidden="1">#REF!</definedName>
    <definedName name="XRefPaste1" localSheetId="0" hidden="1">#REF!</definedName>
    <definedName name="XRefPaste1" hidden="1">#REF!</definedName>
    <definedName name="XRefPaste11" localSheetId="1" hidden="1">#REF!</definedName>
    <definedName name="XRefPaste11" localSheetId="0" hidden="1">#REF!</definedName>
    <definedName name="XRefPaste11" hidden="1">#REF!</definedName>
    <definedName name="XRefPaste11Row" localSheetId="1" hidden="1">#REF!</definedName>
    <definedName name="XRefPaste11Row" localSheetId="0" hidden="1">#REF!</definedName>
    <definedName name="XRefPaste11Row" hidden="1">#REF!</definedName>
    <definedName name="XRefPaste12Row" localSheetId="1" hidden="1">#REF!</definedName>
    <definedName name="XRefPaste12Row" localSheetId="0" hidden="1">#REF!</definedName>
    <definedName name="XRefPaste12Row" hidden="1">#REF!</definedName>
    <definedName name="XRefPaste13" localSheetId="1" hidden="1">#REF!</definedName>
    <definedName name="XRefPaste13" localSheetId="0" hidden="1">#REF!</definedName>
    <definedName name="XRefPaste13" hidden="1">#REF!</definedName>
    <definedName name="XRefPaste14" localSheetId="1" hidden="1">#REF!</definedName>
    <definedName name="XRefPaste14" localSheetId="0" hidden="1">#REF!</definedName>
    <definedName name="XRefPaste14" hidden="1">#REF!</definedName>
    <definedName name="XRefPaste14Row" localSheetId="1" hidden="1">#REF!</definedName>
    <definedName name="XRefPaste14Row" localSheetId="0" hidden="1">#REF!</definedName>
    <definedName name="XRefPaste14Row" hidden="1">#REF!</definedName>
    <definedName name="XRefPaste15" localSheetId="1" hidden="1">#REF!</definedName>
    <definedName name="XRefPaste15" localSheetId="0" hidden="1">#REF!</definedName>
    <definedName name="XRefPaste15" hidden="1">#REF!</definedName>
    <definedName name="XRefPaste15Row" localSheetId="1" hidden="1">#REF!</definedName>
    <definedName name="XRefPaste15Row" localSheetId="0" hidden="1">#REF!</definedName>
    <definedName name="XRefPaste15Row" hidden="1">#REF!</definedName>
    <definedName name="XRefPaste16" localSheetId="1" hidden="1">#REF!</definedName>
    <definedName name="XRefPaste16" localSheetId="0" hidden="1">#REF!</definedName>
    <definedName name="XRefPaste16" hidden="1">#REF!</definedName>
    <definedName name="XRefPaste16Row" localSheetId="1" hidden="1">#REF!</definedName>
    <definedName name="XRefPaste16Row" localSheetId="0" hidden="1">#REF!</definedName>
    <definedName name="XRefPaste16Row" hidden="1">#REF!</definedName>
    <definedName name="XRefPaste17Row" localSheetId="1" hidden="1">#REF!</definedName>
    <definedName name="XRefPaste17Row" localSheetId="0" hidden="1">#REF!</definedName>
    <definedName name="XRefPaste17Row" hidden="1">#REF!</definedName>
    <definedName name="XRefPaste18Row" localSheetId="1" hidden="1">#REF!</definedName>
    <definedName name="XRefPaste18Row" localSheetId="0" hidden="1">#REF!</definedName>
    <definedName name="XRefPaste18Row" hidden="1">#REF!</definedName>
    <definedName name="XRefPaste19Row" localSheetId="1" hidden="1">#REF!</definedName>
    <definedName name="XRefPaste19Row" localSheetId="0" hidden="1">#REF!</definedName>
    <definedName name="XRefPaste19Row" hidden="1">#REF!</definedName>
    <definedName name="XRefPaste1Row" localSheetId="1" hidden="1">#REF!</definedName>
    <definedName name="XRefPaste1Row" localSheetId="0" hidden="1">#REF!</definedName>
    <definedName name="XRefPaste1Row" hidden="1">#REF!</definedName>
    <definedName name="XRefPaste2" localSheetId="1" hidden="1">#REF!</definedName>
    <definedName name="XRefPaste2" localSheetId="0" hidden="1">#REF!</definedName>
    <definedName name="XRefPaste2" hidden="1">#REF!</definedName>
    <definedName name="XRefPaste20" localSheetId="1" hidden="1">#REF!</definedName>
    <definedName name="XRefPaste20" localSheetId="0" hidden="1">#REF!</definedName>
    <definedName name="XRefPaste20" hidden="1">#REF!</definedName>
    <definedName name="XRefPaste21" localSheetId="1" hidden="1">#REF!</definedName>
    <definedName name="XRefPaste21" localSheetId="0" hidden="1">#REF!</definedName>
    <definedName name="XRefPaste21" hidden="1">#REF!</definedName>
    <definedName name="XRefPaste21Row" localSheetId="1" hidden="1">#REF!</definedName>
    <definedName name="XRefPaste21Row" localSheetId="0" hidden="1">#REF!</definedName>
    <definedName name="XRefPaste21Row" hidden="1">#REF!</definedName>
    <definedName name="XRefPaste22" localSheetId="1" hidden="1">#REF!</definedName>
    <definedName name="XRefPaste22" localSheetId="0" hidden="1">#REF!</definedName>
    <definedName name="XRefPaste22" hidden="1">#REF!</definedName>
    <definedName name="XRefPaste23" localSheetId="1" hidden="1">#REF!</definedName>
    <definedName name="XRefPaste23" localSheetId="0" hidden="1">#REF!</definedName>
    <definedName name="XRefPaste23" hidden="1">#REF!</definedName>
    <definedName name="XRefPaste23Row" localSheetId="1" hidden="1">#REF!</definedName>
    <definedName name="XRefPaste23Row" localSheetId="0" hidden="1">#REF!</definedName>
    <definedName name="XRefPaste23Row" hidden="1">#REF!</definedName>
    <definedName name="XRefPaste24Row" localSheetId="1" hidden="1">#REF!</definedName>
    <definedName name="XRefPaste24Row" localSheetId="0" hidden="1">#REF!</definedName>
    <definedName name="XRefPaste24Row" hidden="1">#REF!</definedName>
    <definedName name="XRefPaste25" localSheetId="1" hidden="1">#REF!</definedName>
    <definedName name="XRefPaste25" localSheetId="0" hidden="1">#REF!</definedName>
    <definedName name="XRefPaste25" hidden="1">#REF!</definedName>
    <definedName name="XRefPaste25Row" localSheetId="1" hidden="1">#REF!</definedName>
    <definedName name="XRefPaste25Row" localSheetId="0" hidden="1">#REF!</definedName>
    <definedName name="XRefPaste25Row" hidden="1">#REF!</definedName>
    <definedName name="XRefPaste26Row" localSheetId="1" hidden="1">#REF!</definedName>
    <definedName name="XRefPaste26Row" localSheetId="0" hidden="1">#REF!</definedName>
    <definedName name="XRefPaste26Row" hidden="1">#REF!</definedName>
    <definedName name="XRefPaste27" localSheetId="1" hidden="1">#REF!</definedName>
    <definedName name="XRefPaste27" localSheetId="0" hidden="1">#REF!</definedName>
    <definedName name="XRefPaste27" hidden="1">#REF!</definedName>
    <definedName name="XRefPaste27Row" localSheetId="1" hidden="1">#REF!</definedName>
    <definedName name="XRefPaste27Row" localSheetId="0" hidden="1">#REF!</definedName>
    <definedName name="XRefPaste27Row" hidden="1">#REF!</definedName>
    <definedName name="XRefPaste28Row" localSheetId="1" hidden="1">#REF!</definedName>
    <definedName name="XRefPaste28Row" localSheetId="0" hidden="1">#REF!</definedName>
    <definedName name="XRefPaste28Row" hidden="1">#REF!</definedName>
    <definedName name="XRefPaste29" localSheetId="1" hidden="1">#REF!</definedName>
    <definedName name="XRefPaste29" localSheetId="0" hidden="1">#REF!</definedName>
    <definedName name="XRefPaste29" hidden="1">#REF!</definedName>
    <definedName name="XRefPaste29Row" localSheetId="1" hidden="1">#REF!</definedName>
    <definedName name="XRefPaste29Row" localSheetId="0" hidden="1">#REF!</definedName>
    <definedName name="XRefPaste29Row" hidden="1">#REF!</definedName>
    <definedName name="XRefPaste2Row" localSheetId="1" hidden="1">#REF!</definedName>
    <definedName name="XRefPaste2Row" localSheetId="0" hidden="1">#REF!</definedName>
    <definedName name="XRefPaste2Row" hidden="1">#REF!</definedName>
    <definedName name="XRefPaste3" localSheetId="1" hidden="1">#REF!</definedName>
    <definedName name="XRefPaste3" localSheetId="0" hidden="1">#REF!</definedName>
    <definedName name="XRefPaste3" hidden="1">#REF!</definedName>
    <definedName name="XRefPaste30" localSheetId="1" hidden="1">#REF!</definedName>
    <definedName name="XRefPaste30" localSheetId="0" hidden="1">#REF!</definedName>
    <definedName name="XRefPaste30" hidden="1">#REF!</definedName>
    <definedName name="XRefPaste30Row" localSheetId="1" hidden="1">#REF!</definedName>
    <definedName name="XRefPaste30Row" localSheetId="0" hidden="1">#REF!</definedName>
    <definedName name="XRefPaste30Row" hidden="1">#REF!</definedName>
    <definedName name="XRefPaste31" localSheetId="1" hidden="1">#REF!</definedName>
    <definedName name="XRefPaste31" localSheetId="0" hidden="1">#REF!</definedName>
    <definedName name="XRefPaste31" hidden="1">#REF!</definedName>
    <definedName name="XRefPaste31Row" localSheetId="1" hidden="1">#REF!</definedName>
    <definedName name="XRefPaste31Row" localSheetId="0" hidden="1">#REF!</definedName>
    <definedName name="XRefPaste31Row" hidden="1">#REF!</definedName>
    <definedName name="XRefPaste32Row" localSheetId="1" hidden="1">#REF!</definedName>
    <definedName name="XRefPaste32Row" localSheetId="0" hidden="1">#REF!</definedName>
    <definedName name="XRefPaste32Row" hidden="1">#REF!</definedName>
    <definedName name="XRefPaste33" localSheetId="1" hidden="1">#REF!</definedName>
    <definedName name="XRefPaste33" localSheetId="0" hidden="1">#REF!</definedName>
    <definedName name="XRefPaste33" hidden="1">#REF!</definedName>
    <definedName name="XRefPaste33Row" localSheetId="1" hidden="1">#REF!</definedName>
    <definedName name="XRefPaste33Row" localSheetId="0" hidden="1">#REF!</definedName>
    <definedName name="XRefPaste33Row" hidden="1">#REF!</definedName>
    <definedName name="XRefPaste34Row" localSheetId="1" hidden="1">#REF!</definedName>
    <definedName name="XRefPaste34Row" localSheetId="0" hidden="1">#REF!</definedName>
    <definedName name="XRefPaste34Row" hidden="1">#REF!</definedName>
    <definedName name="XRefPaste35" localSheetId="1" hidden="1">#REF!</definedName>
    <definedName name="XRefPaste35" localSheetId="0" hidden="1">#REF!</definedName>
    <definedName name="XRefPaste35" hidden="1">#REF!</definedName>
    <definedName name="XRefPaste35Row" localSheetId="1" hidden="1">#REF!</definedName>
    <definedName name="XRefPaste35Row" localSheetId="0" hidden="1">#REF!</definedName>
    <definedName name="XRefPaste35Row" hidden="1">#REF!</definedName>
    <definedName name="XRefPaste36" localSheetId="1" hidden="1">#REF!</definedName>
    <definedName name="XRefPaste36" localSheetId="0" hidden="1">#REF!</definedName>
    <definedName name="XRefPaste36" hidden="1">#REF!</definedName>
    <definedName name="XRefPaste36Row" localSheetId="1" hidden="1">#REF!</definedName>
    <definedName name="XRefPaste36Row" localSheetId="0" hidden="1">#REF!</definedName>
    <definedName name="XRefPaste36Row" hidden="1">#REF!</definedName>
    <definedName name="XRefPaste37" localSheetId="1" hidden="1">#REF!</definedName>
    <definedName name="XRefPaste37" localSheetId="0" hidden="1">#REF!</definedName>
    <definedName name="XRefPaste37" hidden="1">#REF!</definedName>
    <definedName name="XRefPaste37Row" localSheetId="1" hidden="1">#REF!</definedName>
    <definedName name="XRefPaste37Row" localSheetId="0" hidden="1">#REF!</definedName>
    <definedName name="XRefPaste37Row" hidden="1">#REF!</definedName>
    <definedName name="XRefPaste38" localSheetId="1" hidden="1">#REF!</definedName>
    <definedName name="XRefPaste38" localSheetId="0" hidden="1">#REF!</definedName>
    <definedName name="XRefPaste38" hidden="1">#REF!</definedName>
    <definedName name="XRefPaste38Row" localSheetId="1" hidden="1">#REF!</definedName>
    <definedName name="XRefPaste38Row" localSheetId="0" hidden="1">#REF!</definedName>
    <definedName name="XRefPaste38Row" hidden="1">#REF!</definedName>
    <definedName name="XRefPaste39" localSheetId="1" hidden="1">#REF!</definedName>
    <definedName name="XRefPaste39" localSheetId="0" hidden="1">#REF!</definedName>
    <definedName name="XRefPaste39" hidden="1">#REF!</definedName>
    <definedName name="XRefPaste39Row" localSheetId="1" hidden="1">#REF!</definedName>
    <definedName name="XRefPaste39Row" localSheetId="0" hidden="1">#REF!</definedName>
    <definedName name="XRefPaste39Row" hidden="1">#REF!</definedName>
    <definedName name="XRefPaste3Row" localSheetId="1" hidden="1">#REF!</definedName>
    <definedName name="XRefPaste3Row" localSheetId="0" hidden="1">#REF!</definedName>
    <definedName name="XRefPaste3Row" hidden="1">#REF!</definedName>
    <definedName name="XRefPaste4" localSheetId="1" hidden="1">#REF!</definedName>
    <definedName name="XRefPaste4" localSheetId="0" hidden="1">#REF!</definedName>
    <definedName name="XRefPaste4" hidden="1">#REF!</definedName>
    <definedName name="XRefPaste40" localSheetId="1" hidden="1">#REF!</definedName>
    <definedName name="XRefPaste40" localSheetId="0" hidden="1">#REF!</definedName>
    <definedName name="XRefPaste40" hidden="1">#REF!</definedName>
    <definedName name="XRefPaste40Row" localSheetId="1" hidden="1">#REF!</definedName>
    <definedName name="XRefPaste40Row" localSheetId="0" hidden="1">#REF!</definedName>
    <definedName name="XRefPaste40Row" hidden="1">#REF!</definedName>
    <definedName name="XRefPaste41" localSheetId="1" hidden="1">#REF!</definedName>
    <definedName name="XRefPaste41" localSheetId="0" hidden="1">#REF!</definedName>
    <definedName name="XRefPaste41" hidden="1">#REF!</definedName>
    <definedName name="XRefPaste41Row" localSheetId="1" hidden="1">#REF!</definedName>
    <definedName name="XRefPaste41Row" localSheetId="0" hidden="1">#REF!</definedName>
    <definedName name="XRefPaste41Row" hidden="1">#REF!</definedName>
    <definedName name="XRefPaste42" localSheetId="1" hidden="1">#REF!</definedName>
    <definedName name="XRefPaste42" localSheetId="0" hidden="1">#REF!</definedName>
    <definedName name="XRefPaste42" hidden="1">#REF!</definedName>
    <definedName name="XRefPaste42Row" localSheetId="1" hidden="1">#REF!</definedName>
    <definedName name="XRefPaste42Row" localSheetId="0" hidden="1">#REF!</definedName>
    <definedName name="XRefPaste42Row" hidden="1">#REF!</definedName>
    <definedName name="XRefPaste43" localSheetId="1" hidden="1">#REF!</definedName>
    <definedName name="XRefPaste43" localSheetId="0" hidden="1">#REF!</definedName>
    <definedName name="XRefPaste43" hidden="1">#REF!</definedName>
    <definedName name="XRefPaste43Row" localSheetId="1" hidden="1">#REF!</definedName>
    <definedName name="XRefPaste43Row" localSheetId="0" hidden="1">#REF!</definedName>
    <definedName name="XRefPaste43Row" hidden="1">#REF!</definedName>
    <definedName name="XRefPaste44" localSheetId="1" hidden="1">#REF!</definedName>
    <definedName name="XRefPaste44" localSheetId="0" hidden="1">#REF!</definedName>
    <definedName name="XRefPaste44" hidden="1">#REF!</definedName>
    <definedName name="XRefPaste44Row" localSheetId="1" hidden="1">#REF!</definedName>
    <definedName name="XRefPaste44Row" localSheetId="0" hidden="1">#REF!</definedName>
    <definedName name="XRefPaste44Row" hidden="1">#REF!</definedName>
    <definedName name="XRefPaste45" localSheetId="1" hidden="1">#REF!</definedName>
    <definedName name="XRefPaste45" localSheetId="0" hidden="1">#REF!</definedName>
    <definedName name="XRefPaste45" hidden="1">#REF!</definedName>
    <definedName name="XRefPaste45Row" localSheetId="1" hidden="1">#REF!</definedName>
    <definedName name="XRefPaste45Row" localSheetId="0" hidden="1">#REF!</definedName>
    <definedName name="XRefPaste45Row" hidden="1">#REF!</definedName>
    <definedName name="XRefPaste46" localSheetId="1" hidden="1">#REF!</definedName>
    <definedName name="XRefPaste46" localSheetId="0" hidden="1">#REF!</definedName>
    <definedName name="XRefPaste46" hidden="1">#REF!</definedName>
    <definedName name="XRefPaste46Row" localSheetId="1" hidden="1">#REF!</definedName>
    <definedName name="XRefPaste46Row" localSheetId="0" hidden="1">#REF!</definedName>
    <definedName name="XRefPaste46Row" hidden="1">#REF!</definedName>
    <definedName name="XRefPaste47" localSheetId="1" hidden="1">#REF!</definedName>
    <definedName name="XRefPaste47" localSheetId="0" hidden="1">#REF!</definedName>
    <definedName name="XRefPaste47" hidden="1">#REF!</definedName>
    <definedName name="XRefPaste47Row" localSheetId="1" hidden="1">#REF!</definedName>
    <definedName name="XRefPaste47Row" localSheetId="0" hidden="1">#REF!</definedName>
    <definedName name="XRefPaste47Row" hidden="1">#REF!</definedName>
    <definedName name="XRefPaste48Row" localSheetId="1" hidden="1">#REF!</definedName>
    <definedName name="XRefPaste48Row" localSheetId="0" hidden="1">#REF!</definedName>
    <definedName name="XRefPaste48Row" hidden="1">#REF!</definedName>
    <definedName name="XRefPaste49Row" localSheetId="1" hidden="1">#REF!</definedName>
    <definedName name="XRefPaste49Row" localSheetId="0" hidden="1">#REF!</definedName>
    <definedName name="XRefPaste49Row" hidden="1">#REF!</definedName>
    <definedName name="XRefPaste4Row" localSheetId="1" hidden="1">#REF!</definedName>
    <definedName name="XRefPaste4Row" localSheetId="0" hidden="1">#REF!</definedName>
    <definedName name="XRefPaste4Row" hidden="1">#REF!</definedName>
    <definedName name="XRefPaste5" localSheetId="1" hidden="1">#REF!</definedName>
    <definedName name="XRefPaste5" localSheetId="0" hidden="1">#REF!</definedName>
    <definedName name="XRefPaste5" hidden="1">#REF!</definedName>
    <definedName name="XRefPaste50Row" localSheetId="1" hidden="1">#REF!</definedName>
    <definedName name="XRefPaste50Row" localSheetId="0" hidden="1">#REF!</definedName>
    <definedName name="XRefPaste50Row" hidden="1">#REF!</definedName>
    <definedName name="XRefPaste51Row" localSheetId="1" hidden="1">#REF!</definedName>
    <definedName name="XRefPaste51Row" localSheetId="0" hidden="1">#REF!</definedName>
    <definedName name="XRefPaste51Row" hidden="1">#REF!</definedName>
    <definedName name="XRefPaste52Row" localSheetId="1" hidden="1">#REF!</definedName>
    <definedName name="XRefPaste52Row" localSheetId="0" hidden="1">#REF!</definedName>
    <definedName name="XRefPaste52Row" hidden="1">#REF!</definedName>
    <definedName name="XRefPaste53Row" localSheetId="1" hidden="1">#REF!</definedName>
    <definedName name="XRefPaste53Row" localSheetId="0" hidden="1">#REF!</definedName>
    <definedName name="XRefPaste53Row" hidden="1">#REF!</definedName>
    <definedName name="XRefPaste54" localSheetId="1" hidden="1">#REF!</definedName>
    <definedName name="XRefPaste54" localSheetId="0" hidden="1">#REF!</definedName>
    <definedName name="XRefPaste54" hidden="1">#REF!</definedName>
    <definedName name="XRefPaste54Row" localSheetId="1" hidden="1">#REF!</definedName>
    <definedName name="XRefPaste54Row" localSheetId="0" hidden="1">#REF!</definedName>
    <definedName name="XRefPaste54Row" hidden="1">#REF!</definedName>
    <definedName name="XRefPaste55Row" localSheetId="1" hidden="1">#REF!</definedName>
    <definedName name="XRefPaste55Row" localSheetId="0" hidden="1">#REF!</definedName>
    <definedName name="XRefPaste55Row" hidden="1">#REF!</definedName>
    <definedName name="XRefPaste56Row" localSheetId="1" hidden="1">#REF!</definedName>
    <definedName name="XRefPaste56Row" localSheetId="0" hidden="1">#REF!</definedName>
    <definedName name="XRefPaste56Row" hidden="1">#REF!</definedName>
    <definedName name="XRefPaste57Row" localSheetId="1" hidden="1">#REF!</definedName>
    <definedName name="XRefPaste57Row" localSheetId="0" hidden="1">#REF!</definedName>
    <definedName name="XRefPaste57Row" hidden="1">#REF!</definedName>
    <definedName name="XRefPaste58Row" localSheetId="1" hidden="1">#REF!</definedName>
    <definedName name="XRefPaste58Row" localSheetId="0" hidden="1">#REF!</definedName>
    <definedName name="XRefPaste58Row" hidden="1">#REF!</definedName>
    <definedName name="XRefPaste59Row" localSheetId="1" hidden="1">#REF!</definedName>
    <definedName name="XRefPaste59Row" localSheetId="0" hidden="1">#REF!</definedName>
    <definedName name="XRefPaste59Row" hidden="1">#REF!</definedName>
    <definedName name="XRefPaste5Row" localSheetId="1" hidden="1">#REF!</definedName>
    <definedName name="XRefPaste5Row" localSheetId="0" hidden="1">#REF!</definedName>
    <definedName name="XRefPaste5Row" hidden="1">#REF!</definedName>
    <definedName name="XRefPaste60Row" localSheetId="1" hidden="1">#REF!</definedName>
    <definedName name="XRefPaste60Row" localSheetId="0" hidden="1">#REF!</definedName>
    <definedName name="XRefPaste60Row" hidden="1">#REF!</definedName>
    <definedName name="XRefPaste61Row" localSheetId="1" hidden="1">#REF!</definedName>
    <definedName name="XRefPaste61Row" localSheetId="0" hidden="1">#REF!</definedName>
    <definedName name="XRefPaste61Row" hidden="1">#REF!</definedName>
    <definedName name="XRefPaste62" localSheetId="1" hidden="1">#REF!</definedName>
    <definedName name="XRefPaste62" localSheetId="0" hidden="1">#REF!</definedName>
    <definedName name="XRefPaste62" hidden="1">#REF!</definedName>
    <definedName name="XRefPaste62Row" localSheetId="1" hidden="1">#REF!</definedName>
    <definedName name="XRefPaste62Row" localSheetId="0" hidden="1">#REF!</definedName>
    <definedName name="XRefPaste62Row" hidden="1">#REF!</definedName>
    <definedName name="XRefPaste63Row" localSheetId="1" hidden="1">#REF!</definedName>
    <definedName name="XRefPaste63Row" localSheetId="0" hidden="1">#REF!</definedName>
    <definedName name="XRefPaste63Row" hidden="1">#REF!</definedName>
    <definedName name="XRefPaste64Row" localSheetId="1" hidden="1">#REF!</definedName>
    <definedName name="XRefPaste64Row" localSheetId="0" hidden="1">#REF!</definedName>
    <definedName name="XRefPaste64Row" hidden="1">#REF!</definedName>
    <definedName name="XRefPaste65Row" localSheetId="1" hidden="1">#REF!</definedName>
    <definedName name="XRefPaste65Row" localSheetId="0" hidden="1">#REF!</definedName>
    <definedName name="XRefPaste65Row" hidden="1">#REF!</definedName>
    <definedName name="XRefPaste66Row" localSheetId="1" hidden="1">#REF!</definedName>
    <definedName name="XRefPaste66Row" localSheetId="0" hidden="1">#REF!</definedName>
    <definedName name="XRefPaste66Row" hidden="1">#REF!</definedName>
    <definedName name="XRefPaste67Row" localSheetId="1" hidden="1">#REF!</definedName>
    <definedName name="XRefPaste67Row" localSheetId="0" hidden="1">#REF!</definedName>
    <definedName name="XRefPaste67Row" hidden="1">#REF!</definedName>
    <definedName name="XRefPaste68Row" localSheetId="1" hidden="1">#REF!</definedName>
    <definedName name="XRefPaste68Row" localSheetId="0" hidden="1">#REF!</definedName>
    <definedName name="XRefPaste68Row" hidden="1">#REF!</definedName>
    <definedName name="XRefPaste69Row" localSheetId="1" hidden="1">#REF!</definedName>
    <definedName name="XRefPaste69Row" localSheetId="0" hidden="1">#REF!</definedName>
    <definedName name="XRefPaste69Row" hidden="1">#REF!</definedName>
    <definedName name="XRefPaste7" localSheetId="1" hidden="1">#REF!</definedName>
    <definedName name="XRefPaste7" localSheetId="0" hidden="1">#REF!</definedName>
    <definedName name="XRefPaste7" hidden="1">#REF!</definedName>
    <definedName name="XRefPaste70Row" localSheetId="1" hidden="1">#REF!</definedName>
    <definedName name="XRefPaste70Row" localSheetId="0" hidden="1">#REF!</definedName>
    <definedName name="XRefPaste70Row" hidden="1">#REF!</definedName>
    <definedName name="XRefPaste71Row" localSheetId="1" hidden="1">#REF!</definedName>
    <definedName name="XRefPaste71Row" localSheetId="0" hidden="1">#REF!</definedName>
    <definedName name="XRefPaste71Row" hidden="1">#REF!</definedName>
    <definedName name="XRefPaste72Row" localSheetId="1" hidden="1">#REF!</definedName>
    <definedName name="XRefPaste72Row" localSheetId="0" hidden="1">#REF!</definedName>
    <definedName name="XRefPaste72Row" hidden="1">#REF!</definedName>
    <definedName name="XRefPaste73Row" localSheetId="1" hidden="1">#REF!</definedName>
    <definedName name="XRefPaste73Row" localSheetId="0" hidden="1">#REF!</definedName>
    <definedName name="XRefPaste73Row" hidden="1">#REF!</definedName>
    <definedName name="XRefPaste74Row" localSheetId="1" hidden="1">#REF!</definedName>
    <definedName name="XRefPaste74Row" localSheetId="0" hidden="1">#REF!</definedName>
    <definedName name="XRefPaste74Row" hidden="1">#REF!</definedName>
    <definedName name="XRefPaste75Row" localSheetId="1" hidden="1">#REF!</definedName>
    <definedName name="XRefPaste75Row" localSheetId="0" hidden="1">#REF!</definedName>
    <definedName name="XRefPaste75Row" hidden="1">#REF!</definedName>
    <definedName name="XRefPaste76Row" localSheetId="1" hidden="1">#REF!</definedName>
    <definedName name="XRefPaste76Row" localSheetId="0" hidden="1">#REF!</definedName>
    <definedName name="XRefPaste76Row" hidden="1">#REF!</definedName>
    <definedName name="XRefPaste77Row" localSheetId="1" hidden="1">#REF!</definedName>
    <definedName name="XRefPaste77Row" localSheetId="0" hidden="1">#REF!</definedName>
    <definedName name="XRefPaste77Row" hidden="1">#REF!</definedName>
    <definedName name="XRefPaste7Row" localSheetId="1" hidden="1">#REF!</definedName>
    <definedName name="XRefPaste7Row" localSheetId="0" hidden="1">#REF!</definedName>
    <definedName name="XRefPaste7Row" hidden="1">#REF!</definedName>
    <definedName name="XRefPaste8" localSheetId="1" hidden="1">#REF!</definedName>
    <definedName name="XRefPaste8" localSheetId="0" hidden="1">#REF!</definedName>
    <definedName name="XRefPaste8" hidden="1">#REF!</definedName>
    <definedName name="XRefPaste8Row" localSheetId="1" hidden="1">#REF!</definedName>
    <definedName name="XRefPaste8Row" localSheetId="0" hidden="1">#REF!</definedName>
    <definedName name="XRefPaste8Row" hidden="1">#REF!</definedName>
    <definedName name="XRefPaste9Row" localSheetId="1" hidden="1">#REF!</definedName>
    <definedName name="XRefPaste9Row" localSheetId="0" hidden="1">#REF!</definedName>
    <definedName name="XRefPaste9Row" hidden="1">#REF!</definedName>
    <definedName name="XRefPasteRangeCount" hidden="1">4</definedName>
    <definedName name="XS" hidden="1">{#N/A,#N/A,FALSE,"을지 (4)";#N/A,#N/A,FALSE,"을지 (5)";#N/A,#N/A,FALSE,"을지 (6)"}</definedName>
    <definedName name="zb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zna" hidden="1">{#N/A,#N/A,FALSE,"Aging Summary";#N/A,#N/A,FALSE,"Ratio Analysis";#N/A,#N/A,FALSE,"Test 120 Day Accts";#N/A,#N/A,FALSE,"Tickmarks"}</definedName>
    <definedName name="zv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ZX" hidden="1">{#N/A,#N/A,FALSE,"초도품";#N/A,#N/A,FALSE,"초도품 (2)";#N/A,#N/A,FALSE,"초도품 (3)";#N/A,#N/A,FALSE,"초도품 (4)";#N/A,#N/A,FALSE,"초도품 (5)";#N/A,#N/A,FALSE,"초도품 (6)"}</definedName>
    <definedName name="zzzzv" hidden="1">{#N/A,#N/A,FALSE,"Aging Summary";#N/A,#N/A,FALSE,"Ratio Analysis";#N/A,#N/A,FALSE,"Test 120 Day Accts";#N/A,#N/A,FALSE,"Tickmarks"}</definedName>
    <definedName name="ппп" localSheetId="1" hidden="1">#REF!</definedName>
    <definedName name="ппп" localSheetId="0" hidden="1">#REF!</definedName>
    <definedName name="ппп" hidden="1">#REF!</definedName>
    <definedName name="ㄱㅇ" hidden="1">{#N/A,#N/A,FALSE,"단축1";#N/A,#N/A,FALSE,"단축2";#N/A,#N/A,FALSE,"단축3";#N/A,#N/A,FALSE,"장축";#N/A,#N/A,FALSE,"4WD"}</definedName>
    <definedName name="가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가나다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가아ㅓ라어" hidden="1">{#N/A,#N/A,FALSE,"초도품";#N/A,#N/A,FALSE,"초도품 (2)";#N/A,#N/A,FALSE,"초도품 (3)";#N/A,#N/A,FALSE,"초도품 (4)";#N/A,#N/A,FALSE,"초도품 (5)";#N/A,#N/A,FALSE,"초도품 (6)"}</definedName>
    <definedName name="개" hidden="1">{#N/A,#N/A,FALSE,"주요여수신";#N/A,#N/A,FALSE,"수신금리";#N/A,#N/A,FALSE,"대출금리";#N/A,#N/A,FALSE,"신규대출";#N/A,#N/A,FALSE,"총액대출"}</definedName>
    <definedName name="결손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결손등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결ㅈ제ㅔㅔ" hidden="1">{#N/A,#N/A,FALSE,"주요여수신";#N/A,#N/A,FALSE,"수신금리";#N/A,#N/A,FALSE,"대출금리";#N/A,#N/A,FALSE,"신규대출";#N/A,#N/A,FALSE,"총액대출"}</definedName>
    <definedName name="결ㅈ제ㅔㅔㅔ" hidden="1">{#N/A,#N/A,FALSE,"주요여수신";#N/A,#N/A,FALSE,"수신금리";#N/A,#N/A,FALSE,"대출금리";#N/A,#N/A,FALSE,"신규대출";#N/A,#N/A,FALSE,"총액대출"}</definedName>
    <definedName name="결제2" hidden="1">{#N/A,#N/A,FALSE,"주요여수신";#N/A,#N/A,FALSE,"수신금리";#N/A,#N/A,FALSE,"대출금리";#N/A,#N/A,FALSE,"신규대출";#N/A,#N/A,FALSE,"총액대출"}</definedName>
    <definedName name="결제3" hidden="1">{#N/A,#N/A,FALSE,"주요여수신";#N/A,#N/A,FALSE,"수신금리";#N/A,#N/A,FALSE,"대출금리";#N/A,#N/A,FALSE,"신규대출";#N/A,#N/A,FALSE,"총액대출"}</definedName>
    <definedName name="경남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공사수입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국민카드1차" hidden="1">{#N/A,#N/A,FALSE,"주요여수신";#N/A,#N/A,FALSE,"수신금리";#N/A,#N/A,FALSE,"대출금리";#N/A,#N/A,FALSE,"신규대출";#N/A,#N/A,FALSE,"총액대출"}</definedName>
    <definedName name="국제거래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김" hidden="1">{#N/A,#N/A,FALSE,"BS";#N/A,#N/A,FALSE,"PL";#N/A,#N/A,FALSE,"처분";#N/A,#N/A,FALSE,"현금";#N/A,#N/A,FALSE,"매출";#N/A,#N/A,FALSE,"원가";#N/A,#N/A,FALSE,"경영"}</definedName>
    <definedName name="ㄳㄳㅅㄷㅅ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ㄴㄴ" hidden="1">{#N/A,#N/A,FALSE,"Sheet1";#N/A,#N/A,FALSE,"기평9607"}</definedName>
    <definedName name="ㄴㅁ" hidden="1">{#N/A,#N/A,FALSE,"주요여수신";#N/A,#N/A,FALSE,"수신금리";#N/A,#N/A,FALSE,"대출금리";#N/A,#N/A,FALSE,"신규대출";#N/A,#N/A,FALSE,"총액대출"}</definedName>
    <definedName name="ㄴㅇㅁ" hidden="1">{#N/A,#N/A,FALSE,"주요여수신";#N/A,#N/A,FALSE,"수신금리";#N/A,#N/A,FALSE,"대출금리";#N/A,#N/A,FALSE,"신규대출";#N/A,#N/A,FALSE,"총액대출"}</definedName>
    <definedName name="ㄴㅇㅇㄴㄹ" hidden="1">{#N/A,#N/A,FALSE,"BS";#N/A,#N/A,FALSE,"PL";#N/A,#N/A,FALSE,"처분";#N/A,#N/A,FALSE,"현금";#N/A,#N/A,FALSE,"매출";#N/A,#N/A,FALSE,"원가";#N/A,#N/A,FALSE,"경영"}</definedName>
    <definedName name="내부거래" hidden="1">{#N/A,#N/A,FALSE,"주요여수신";#N/A,#N/A,FALSE,"수신금리";#N/A,#N/A,FALSE,"대출금리";#N/A,#N/A,FALSE,"신규대출";#N/A,#N/A,FALSE,"총액대출"}</definedName>
    <definedName name="내부거래_" hidden="1">{#N/A,#N/A,FALSE,"주요여수신";#N/A,#N/A,FALSE,"수신금리";#N/A,#N/A,FALSE,"대출금리";#N/A,#N/A,FALSE,"신규대출";#N/A,#N/A,FALSE,"총액대출"}</definedName>
    <definedName name="내부거래명세" hidden="1">{#N/A,#N/A,FALSE,"주요여수신";#N/A,#N/A,FALSE,"수신금리";#N/A,#N/A,FALSE,"대출금리";#N/A,#N/A,FALSE,"신규대출";#N/A,#N/A,FALSE,"총액대출"}</definedName>
    <definedName name="니" hidden="1">{#N/A,#N/A,FALSE,"주요여수신";#N/A,#N/A,FALSE,"수신금리";#N/A,#N/A,FALSE,"대출금리";#N/A,#N/A,FALSE,"신규대출";#N/A,#N/A,FALSE,"총액대출"}</definedName>
    <definedName name="ㄷㄷ" hidden="1">{#N/A,#N/A,FALSE,"BS";#N/A,#N/A,FALSE,"PL";#N/A,#N/A,FALSE,"처분";#N/A,#N/A,FALSE,"현금";#N/A,#N/A,FALSE,"매출";#N/A,#N/A,FALSE,"원가";#N/A,#N/A,FALSE,"경영"}</definedName>
    <definedName name="대차대조표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동방" hidden="1">{#N/A,#N/A,FALSE,"BS";#N/A,#N/A,FALSE,"PL";#N/A,#N/A,FALSE,"처분";#N/A,#N/A,FALSE,"현금";#N/A,#N/A,FALSE,"매출";#N/A,#N/A,FALSE,"원가";#N/A,#N/A,FALSE,"경영"}</definedName>
    <definedName name="동방1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렁ㅁ니만ㅇ" hidden="1">{#N/A,#N/A,FALSE,"주요여수신";#N/A,#N/A,FALSE,"수신금리";#N/A,#N/A,FALSE,"대출금리";#N/A,#N/A,FALSE,"신규대출";#N/A,#N/A,FALSE,"총액대출"}</definedName>
    <definedName name="로커커버" hidden="1">{#N/A,#N/A,FALSE,"단축1";#N/A,#N/A,FALSE,"단축2";#N/A,#N/A,FALSE,"단축3";#N/A,#N/A,FALSE,"장축";#N/A,#N/A,FALSE,"4WD"}</definedName>
    <definedName name="ㄻㄴㅇㄹ" hidden="1">{#N/A,#N/A,FALSE,"주요여수신";#N/A,#N/A,FALSE,"수신금리";#N/A,#N/A,FALSE,"대출금리";#N/A,#N/A,FALSE,"신규대출";#N/A,#N/A,FALSE,"총액대출"}</definedName>
    <definedName name="ㅀ미리밀ㅎ밈림" hidden="1">{#N/A,#N/A,FALSE,"을지 (4)";#N/A,#N/A,FALSE,"을지 (5)";#N/A,#N/A,FALSE,"을지 (6)"}</definedName>
    <definedName name="ㅁㄱㄹ" hidden="1">{#N/A,#N/A,TRUE,"결산표지 (2)";#N/A,#N/A,TRUE,"목차";#N/A,#N/A,TRUE,"목차2";#N/A,#N/A,TRUE,"PAGE2";#N/A,#N/A,TRUE,"PAGE3";#N/A,#N/A,TRUE,"PAGE4";#N/A,#N/A,TRUE,"page5";#N/A,#N/A,TRUE,"page6";#N/A,#N/A,TRUE,"bs";#N/A,#N/A,TRUE,"BS_2";#N/A,#N/A,TRUE,"IS";#N/A,#N/A,TRUE,"IS _2";#N/A,#N/A,TRUE,"이익잉여금";#N/A,#N/A,TRUE,"현금흐름표";#N/A,#N/A,TRUE,"주석";#N/A,#N/A,TRUE,"현금";#N/A,#N/A,TRUE,"유가증권_매출채권";#N/A,#N/A,TRUE,"외상매출금_받을어음";#N/A,#N/A,TRUE,"미수수익_재고";#N/A,#N/A,TRUE,"기타유동";#N/A,#N/A,TRUE,"유형고정_감가상각";#N/A,#N/A,TRUE,"매입채무";#N/A,#N/A,TRUE,"유동부채";#N/A,#N/A,TRUE,"충당금";#N/A,#N/A,TRUE,"판매및일반관리비";#N/A,#N/A,TRUE,"영업외손익";#N/A,#N/A,TRUE,"시산표";#N/A,#N/A,TRUE,"시산표 (2)";#N/A,#N/A,TRUE,"시산표 (3)";#N/A,#N/A,TRUE,"시산표 (4)";#N/A,#N/A,TRUE,"감사보고서표지";#N/A,#N/A,TRUE,"감사보고서";#N/A,#N/A,TRUE,"주주명부";#N/A,#N/A,TRUE,"감사의견서"}</definedName>
    <definedName name="ㅁㄴㅇㄴㅁㅇㄹ" hidden="1">{#N/A,#N/A,FALSE,"주요여수신";#N/A,#N/A,FALSE,"수신금리";#N/A,#N/A,FALSE,"대출금리";#N/A,#N/A,FALSE,"신규대출";#N/A,#N/A,FALSE,"총액대출"}</definedName>
    <definedName name="ㅁㅁ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매출bogo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모야" hidden="1">{#N/A,#N/A,FALSE,"BS";#N/A,#N/A,FALSE,"PL";#N/A,#N/A,FALSE,"처분";#N/A,#N/A,FALSE,"현금";#N/A,#N/A,FALSE,"매출";#N/A,#N/A,FALSE,"원가";#N/A,#N/A,FALSE,"경영"}</definedName>
    <definedName name="모야2" hidden="1">{#N/A,#N/A,FALSE,"BS";#N/A,#N/A,FALSE,"PL";#N/A,#N/A,FALSE,"처분";#N/A,#N/A,FALSE,"현금";#N/A,#N/A,FALSE,"매출";#N/A,#N/A,FALSE,"원가";#N/A,#N/A,FALSE,"경영"}</definedName>
    <definedName name="목차" hidden="1">{#N/A,#N/A,FALSE,"주요여수신";#N/A,#N/A,FALSE,"수신금리";#N/A,#N/A,FALSE,"대출금리";#N/A,#N/A,FALSE,"신규대출";#N/A,#N/A,FALSE,"총액대출"}</definedName>
    <definedName name="무야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무형자산" hidden="1">{#N/A,#N/A,FALSE,"Aging Summary";#N/A,#N/A,FALSE,"Ratio Analysis";#N/A,#N/A,FALSE,"Test 120 Day Accts";#N/A,#N/A,FALSE,"Tickmarks"}</definedName>
    <definedName name="미수수익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미수이자" hidden="1">{#N/A,#N/A,FALSE,"Aging Summary";#N/A,#N/A,FALSE,"Ratio Analysis";#N/A,#N/A,FALSE,"Test 120 Day Accts";#N/A,#N/A,FALSE,"Tickmarks"}</definedName>
    <definedName name="민자사업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민총2" hidden="1">{#N/A,#N/A,FALSE,"을지 (4)";#N/A,#N/A,FALSE,"을지 (5)";#N/A,#N/A,FALSE,"을지 (6)"}</definedName>
    <definedName name="ㅂ3ㄱ" hidden="1">{#N/A,#N/A,FALSE,"BS";#N/A,#N/A,FALSE,"PL";#N/A,#N/A,FALSE,"처분";#N/A,#N/A,FALSE,"현금";#N/A,#N/A,FALSE,"매출";#N/A,#N/A,FALSE,"원가";#N/A,#N/A,FALSE,"경영"}</definedName>
    <definedName name="박" hidden="1">{#N/A,#N/A,FALSE,"주요여수신";#N/A,#N/A,FALSE,"수신금리";#N/A,#N/A,FALSE,"대출금리";#N/A,#N/A,FALSE,"신규대출";#N/A,#N/A,FALSE,"총액대출"}</definedName>
    <definedName name="박남규" hidden="1">{#N/A,#N/A,FALSE,"BS";#N/A,#N/A,FALSE,"IS";#N/A,#N/A,FALSE,"결손금처리";#N/A,#N/A,FALSE,"cashflow"}</definedName>
    <definedName name="법정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보고서" hidden="1">{#N/A,#N/A,FALSE,"주요여수신";#N/A,#N/A,FALSE,"수신금리";#N/A,#N/A,FALSE,"대출금리";#N/A,#N/A,FALSE,"신규대출";#N/A,#N/A,FALSE,"총액대출"}</definedName>
    <definedName name="보정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볼트수정" hidden="1">{#N/A,#N/A,FALSE,"단축1";#N/A,#N/A,FALSE,"단축2";#N/A,#N/A,FALSE,"단축3";#N/A,#N/A,FALSE,"장축";#N/A,#N/A,FALSE,"4WD"}</definedName>
    <definedName name="사채명세서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산업지표" hidden="1">{#N/A,#N/A,TRUE,"결산표지 (2)";#N/A,#N/A,TRUE,"목차";#N/A,#N/A,TRUE,"목차2";#N/A,#N/A,TRUE,"PAGE2";#N/A,#N/A,TRUE,"PAGE3";#N/A,#N/A,TRUE,"PAGE4";#N/A,#N/A,TRUE,"page5";#N/A,#N/A,TRUE,"page6";#N/A,#N/A,TRUE,"bs";#N/A,#N/A,TRUE,"BS_2";#N/A,#N/A,TRUE,"IS";#N/A,#N/A,TRUE,"IS _2";#N/A,#N/A,TRUE,"이익잉여금";#N/A,#N/A,TRUE,"현금흐름표";#N/A,#N/A,TRUE,"주석";#N/A,#N/A,TRUE,"현금";#N/A,#N/A,TRUE,"유가증권_매출채권";#N/A,#N/A,TRUE,"외상매출금_받을어음";#N/A,#N/A,TRUE,"미수수익_재고";#N/A,#N/A,TRUE,"기타유동";#N/A,#N/A,TRUE,"유형고정_감가상각";#N/A,#N/A,TRUE,"매입채무";#N/A,#N/A,TRUE,"유동부채";#N/A,#N/A,TRUE,"충당금";#N/A,#N/A,TRUE,"판매및일반관리비";#N/A,#N/A,TRUE,"영업외손익";#N/A,#N/A,TRUE,"시산표";#N/A,#N/A,TRUE,"시산표 (2)";#N/A,#N/A,TRUE,"시산표 (3)";#N/A,#N/A,TRUE,"시산표 (4)";#N/A,#N/A,TRUE,"감사보고서표지";#N/A,#N/A,TRUE,"감사보고서";#N/A,#N/A,TRUE,"주주명부";#N/A,#N/A,TRUE,"감사의견서"}</definedName>
    <definedName name="새" hidden="1">{#N/A,#N/A,FALSE,"주요여수신";#N/A,#N/A,FALSE,"수신금리";#N/A,#N/A,FALSE,"대출금리";#N/A,#N/A,FALSE,"신규대출";#N/A,#N/A,FALSE,"총액대출"}</definedName>
    <definedName name="세부계정" hidden="1">{#N/A,#N/A,FALSE,"주요여수신";#N/A,#N/A,FALSE,"수신금리";#N/A,#N/A,FALSE,"대출금리";#N/A,#N/A,FALSE,"신규대출";#N/A,#N/A,FALSE,"총액대출"}</definedName>
    <definedName name="손세정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손액계산서" hidden="1">{#N/A,#N/A,FALSE,"1.최종대차대조표";#N/A,#N/A,FALSE,"2.최종손익계산서";#N/A,#N/A,FALSE,"이익잉여금처분";#N/A,#N/A,FALSE,"5.현금";#N/A,#N/A,FALSE,"6.당좌예금";#N/A,#N/A,FALSE,"7.제예금";#N/A,#N/A,FALSE,"8.유가증권명세";#N/A,#N/A,FALSE,"9.외상매출금";#N/A,#N/A,FALSE,"11.미수금";#N/A,#N/A,FALSE,"12.미수수익";#N/A,#N/A,FALSE,"13.재고자산";#N/A,#N/A,FALSE,"12.1제품수불명세서";#N/A,#N/A,FALSE,"12.2 부산물수불명세서";#N/A,#N/A,FALSE,"12.3 원재료수불명세서";#N/A,#N/A,FALSE,"12.4 저장품";#N/A,#N/A,FALSE,"12.5 상품수불";#N/A,#N/A,FALSE,"12.6 미착품명세서";#N/A,#N/A,FALSE,"14.선급금";#N/A,#N/A,FALSE,"15.선급비용";#N/A,#N/A,FALSE,"16.주임종";#N/A,#N/A,FALSE,"17.장기성예금";#N/A,#N/A,FALSE,"18.투자유가증권";#N/A,#N/A,FALSE,"19.출자금";#N/A,#N/A,FALSE,"20.특정현금과예금";#N/A,#N/A,FALSE,"21.단퇴예치금";#N/A,#N/A,FALSE,"22.가입권";#N/A,#N/A,FALSE,"23.임차보증금";#N/A,#N/A,FALSE,"24.부도어음";#N/A,#N/A,FALSE,"25.유형자산";#N/A,#N/A,FALSE,"24.8건설가계정";#N/A,#N/A,FALSE,"26.이연자산";#N/A,#N/A,FALSE,"27.외상매입금";#N/A,#N/A,FALSE,"28.지급어음 (2)";#N/A,#N/A,FALSE,"29.당좌차월";#N/A,#N/A,FALSE,"30.단기차입금";#N/A,#N/A,FALSE,"31.외화단기차입금";#N/A,#N/A,FALSE,"32.미지급금";#N/A,#N/A,FALSE,"33.선수금명세서";#N/A,#N/A,FALSE,"34.예수금";#N/A,#N/A,FALSE,"35.미지급비용";#N/A,#N/A,FALSE,"36.미지급법인세";#N/A,#N/A,FALSE,"37.예수보증금";#N/A,#N/A,FALSE,"38.유동성장기부채 ";#N/A,#N/A,FALSE,"39.장기차입금 ";#N/A,#N/A,FALSE,"40. 사채";#N/A,#N/A,FALSE,"41.사채할인발행";#N/A,#N/A,FALSE,"41.충당금";#N/A,#N/A,FALSE,"41.1대손충당금";#N/A,#N/A,FALSE,"42.법인세등명세";#N/A,#N/A,FALSE,"43.자본금";#N/A,#N/A,FALSE,"44.수입금액";#N/A,#N/A,FALSE,"45.매출액명세서";#N/A,#N/A,FALSE,"46.매출원가";#N/A,#N/A,FALSE,"48.원가계산서명세서";#N/A,#N/A,FALSE,"49.제조원가명세서";#N/A,#N/A,FALSE,"50.감사보고서";#N/A,#N/A,FALSE,"10.받을어음"}</definedName>
    <definedName name="손익계산서_중간기간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쇼바2" hidden="1">{#N/A,#N/A,FALSE,"단축1";#N/A,#N/A,FALSE,"단축2";#N/A,#N/A,FALSE,"단축3";#N/A,#N/A,FALSE,"장축";#N/A,#N/A,FALSE,"4WD"}</definedName>
    <definedName name="쇼ㅕㅑ" hidden="1">{#N/A,#N/A,FALSE,"BS";#N/A,#N/A,FALSE,"IS";#N/A,#N/A,FALSE,"결손금처리";#N/A,#N/A,FALSE,"cashflow"}</definedName>
    <definedName name="수정CF" hidden="1">{#N/A,#N/A,TRUE,"Summary";#N/A,#N/A,TRUE,"IS";#N/A,#N/A,TRUE,"Adj";#N/A,#N/A,TRUE,"BS";#N/A,#N/A,TRUE,"CF";#N/A,#N/A,TRUE,"Debt";#N/A,#N/A,TRUE,"IRR"}</definedName>
    <definedName name="수정현금흐름표" hidden="1">{#N/A,#N/A,TRUE,"Summary";#N/A,#N/A,TRUE,"IS";#N/A,#N/A,TRUE,"Adj";#N/A,#N/A,TRUE,"BS";#N/A,#N/A,TRUE,"CF";#N/A,#N/A,TRUE,"Debt";#N/A,#N/A,TRUE,"IRR"}</definedName>
    <definedName name="수정현금흐름표_pjh" hidden="1">{#N/A,#N/A,TRUE,"Summary";#N/A,#N/A,TRUE,"IS";#N/A,#N/A,TRUE,"Adj";#N/A,#N/A,TRUE,"BS";#N/A,#N/A,TRUE,"CF";#N/A,#N/A,TRUE,"Debt";#N/A,#N/A,TRUE,"IRR"}</definedName>
    <definedName name="시산표작성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신가전" hidden="1">{#N/A,#N/A,TRUE,"지침서";#N/A,#N/A,TRUE,"처리방법"}</definedName>
    <definedName name="ㅇ" hidden="1">{#N/A,#N/A,FALSE,"주요여수신";#N/A,#N/A,FALSE,"수신금리";#N/A,#N/A,FALSE,"대출금리";#N/A,#N/A,FALSE,"신규대출";#N/A,#N/A,FALSE,"총액대출"}</definedName>
    <definedName name="ㅇADKFJDA" hidden="1">{#N/A,#N/A,FALSE,"을지 (4)";#N/A,#N/A,FALSE,"을지 (5)";#N/A,#N/A,FALSE,"을지 (6)"}</definedName>
    <definedName name="ㅇㄹ" hidden="1">{#N/A,#N/A,FALSE,"주요여수신";#N/A,#N/A,FALSE,"수신금리";#N/A,#N/A,FALSE,"대출금리";#N/A,#N/A,FALSE,"신규대출";#N/A,#N/A,FALSE,"총액대출"}</definedName>
    <definedName name="ㅇㅀ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ㅇㅀㅁㄿ" hidden="1">{#N/A,#N/A,TRUE,"지침서";#N/A,#N/A,TRUE,"처리방법"}</definedName>
    <definedName name="ㅇㅇㅀ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ㅇㅇㅇ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ㅇㅇㅇㅇㅇ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아람" hidden="1">{#N/A,#N/A,FALSE,"BS";#N/A,#N/A,FALSE,"PL";#N/A,#N/A,FALSE,"처분";#N/A,#N/A,FALSE,"현금";#N/A,#N/A,FALSE,"매출";#N/A,#N/A,FALSE,"원가";#N/A,#N/A,FALSE,"경영"}</definedName>
    <definedName name="아메리카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앙" hidden="1">{#N/A,#N/A,FALSE,"BS";#N/A,#N/A,FALSE,"PL";#N/A,#N/A,FALSE,"처분";#N/A,#N/A,FALSE,"현금";#N/A,#N/A,FALSE,"매출";#N/A,#N/A,FALSE,"원가";#N/A,#N/A,FALSE,"경영"}</definedName>
    <definedName name="앙1" hidden="1">{#N/A,#N/A,FALSE,"BS";#N/A,#N/A,FALSE,"PL";#N/A,#N/A,FALSE,"처분";#N/A,#N/A,FALSE,"현금";#N/A,#N/A,FALSE,"매출";#N/A,#N/A,FALSE,"원가";#N/A,#N/A,FALSE,"경영"}</definedName>
    <definedName name="앙앙" hidden="1">{#N/A,#N/A,FALSE,"BS";#N/A,#N/A,FALSE,"PL";#N/A,#N/A,FALSE,"처분";#N/A,#N/A,FALSE,"현금";#N/A,#N/A,FALSE,"매출";#N/A,#N/A,FALSE,"원가";#N/A,#N/A,FALSE,"경영"}</definedName>
    <definedName name="업" hidden="1">{#N/A,#N/A,FALSE,"주요여수신";#N/A,#N/A,FALSE,"수신금리";#N/A,#N/A,FALSE,"대출금리";#N/A,#N/A,FALSE,"신규대출";#N/A,#N/A,FALSE,"총액대출"}</definedName>
    <definedName name="연말" localSheetId="1" hidden="1">#REF!</definedName>
    <definedName name="연말" localSheetId="0" hidden="1">#REF!</definedName>
    <definedName name="연말" hidden="1">#REF!</definedName>
    <definedName name="연말예상" localSheetId="1" hidden="1">#REF!</definedName>
    <definedName name="연말예상" localSheetId="0" hidden="1">#REF!</definedName>
    <definedName name="연말예상" hidden="1">#REF!</definedName>
    <definedName name="영2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영업권" hidden="1">{#N/A,#N/A,FALSE,"BS";#N/A,#N/A,FALSE,"PL";#N/A,#N/A,FALSE,"처분";#N/A,#N/A,FALSE,"현금";#N/A,#N/A,FALSE,"매출";#N/A,#N/A,FALSE,"원가";#N/A,#N/A,FALSE,"경영"}</definedName>
    <definedName name="영업수익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영업외수익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예적금미수수익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오" hidden="1">{#N/A,#N/A,FALSE,"단축1";#N/A,#N/A,FALSE,"단축2";#N/A,#N/A,FALSE,"단축3";#N/A,#N/A,FALSE,"장축";#N/A,#N/A,FALSE,"4WD"}</definedName>
    <definedName name="왜이러지" hidden="1">{#N/A,#N/A,FALSE,"BS";#N/A,#N/A,FALSE,"PL";#N/A,#N/A,FALSE,"처분";#N/A,#N/A,FALSE,"현금";#N/A,#N/A,FALSE,"매출";#N/A,#N/A,FALSE,"원가";#N/A,#N/A,FALSE,"경영"}</definedName>
    <definedName name="요약" hidden="1">{#N/A,#N/A,FALSE,"주요여수신";#N/A,#N/A,FALSE,"수신금리";#N/A,#N/A,FALSE,"대출금리";#N/A,#N/A,FALSE,"신규대출";#N/A,#N/A,FALSE,"총액대출"}</definedName>
    <definedName name="원천납부8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유가증궈1" hidden="1">{#N/A,#N/A,FALSE,"Aging Summary";#N/A,#N/A,FALSE,"Ratio Analysis";#N/A,#N/A,FALSE,"Test 120 Day Accts";#N/A,#N/A,FALSE,"Tickmarks"}</definedName>
    <definedName name="유동성장기부채" hidden="1">{#N/A,#N/A,FALSE,"BS";#N/A,#N/A,FALSE,"PL";#N/A,#N/A,FALSE,"처분";#N/A,#N/A,FALSE,"현금";#N/A,#N/A,FALSE,"매출";#N/A,#N/A,FALSE,"원가";#N/A,#N/A,FALSE,"경영"}</definedName>
    <definedName name="유형자산명세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유효" hidden="1">{#N/A,#N/A,FALSE,"주요여수신";#N/A,#N/A,FALSE,"수신금리";#N/A,#N/A,FALSE,"대출금리";#N/A,#N/A,FALSE,"신규대출";#N/A,#N/A,FALSE,"총액대출"}</definedName>
    <definedName name="이동" hidden="1">{#N/A,#N/A,FALSE,"을지 (4)";#N/A,#N/A,FALSE,"을지 (5)";#N/A,#N/A,FALSE,"을지 (6)"}</definedName>
    <definedName name="이이잉" localSheetId="1" hidden="1">#REF!</definedName>
    <definedName name="이이잉" localSheetId="0" hidden="1">#REF!</definedName>
    <definedName name="이이잉" hidden="1">#REF!</definedName>
    <definedName name="이익잉여금처분계산서변경" hidden="1">{#N/A,#N/A,FALSE,"BS";#N/A,#N/A,FALSE,"PL";#N/A,#N/A,FALSE,"처분";#N/A,#N/A,FALSE,"현금";#N/A,#N/A,FALSE,"매출";#N/A,#N/A,FALSE,"원가";#N/A,#N/A,FALSE,"경영"}</definedName>
    <definedName name="ㅈ" hidden="1">{#N/A,#N/A,FALSE,"주요여수신";#N/A,#N/A,FALSE,"수신금리";#N/A,#N/A,FALSE,"대출금리";#N/A,#N/A,FALSE,"신규대출";#N/A,#N/A,FALSE,"총액대출"}</definedName>
    <definedName name="ㅈㄷㄹ" hidden="1">{#N/A,#N/A,TRUE,"지침서";#N/A,#N/A,TRUE,"처리방법"}</definedName>
    <definedName name="ㅈㅈ" hidden="1">{#N/A,#N/A,FALSE,"을지 (4)";#N/A,#N/A,FALSE,"을지 (5)";#N/A,#N/A,FALSE,"을지 (6)"}</definedName>
    <definedName name="자회사Total" hidden="1">{#N/A,#N/A,FALSE,"주요여수신";#N/A,#N/A,FALSE,"수신금리";#N/A,#N/A,FALSE,"대출금리";#N/A,#N/A,FALSE,"신규대출";#N/A,#N/A,FALSE,"총액대출"}</definedName>
    <definedName name="잠정보고" hidden="1">{#N/A,#N/A,FALSE,"주요여수신";#N/A,#N/A,FALSE,"수신금리";#N/A,#N/A,FALSE,"대출금리";#N/A,#N/A,FALSE,"신규대출";#N/A,#N/A,FALSE,"총액대출"}</definedName>
    <definedName name="재할인대상" hidden="1">{#N/A,#N/A,FALSE,"주요여수신";#N/A,#N/A,FALSE,"수신금리";#N/A,#N/A,FALSE,"대출금리";#N/A,#N/A,FALSE,"신규대출";#N/A,#N/A,FALSE,"총액대출"}</definedName>
    <definedName name="정기적금" hidden="1">{#N/A,#N/A,FALSE,"주요여수신";#N/A,#N/A,FALSE,"수신금리";#N/A,#N/A,FALSE,"대출금리";#N/A,#N/A,FALSE,"신규대출";#N/A,#N/A,FALSE,"총액대출"}</definedName>
    <definedName name="정산표" hidden="1">{#N/A,#N/A,FALSE,"BS";#N/A,#N/A,FALSE,"PL";#N/A,#N/A,FALSE,"처분";#N/A,#N/A,FALSE,"현금";#N/A,#N/A,FALSE,"매출";#N/A,#N/A,FALSE,"원가";#N/A,#N/A,FALSE,"경영"}</definedName>
    <definedName name="제1안" hidden="1">{#N/A,#N/A,TRUE,"매출진척-1";#N/A,#N/A,TRUE,"매출진척-2";#N/A,#N/A,TRUE,"제품실적";#N/A,#N/A,TRUE,"RAC";#N/A,#N/A,TRUE,"PAC ";#N/A,#N/A,TRUE,"재고현황";#N/A,#N/A,TRUE,"공지사항"}</definedName>
    <definedName name="조정" localSheetId="1" hidden="1">#REF!</definedName>
    <definedName name="조정" localSheetId="0" hidden="1">#REF!</definedName>
    <definedName name="조정" hidden="1">#REF!</definedName>
    <definedName name="중앙" hidden="1">{#N/A,#N/A,FALSE,"단축1";#N/A,#N/A,FALSE,"단축2";#N/A,#N/A,FALSE,"단축3";#N/A,#N/A,FALSE,"장축";#N/A,#N/A,FALSE,"4WD"}</definedName>
    <definedName name="참고" hidden="1">{#N/A,#N/A,FALSE,"BS";#N/A,#N/A,FALSE,"PL";#N/A,#N/A,FALSE,"처분";#N/A,#N/A,FALSE,"현금";#N/A,#N/A,FALSE,"매출";#N/A,#N/A,FALSE,"원가";#N/A,#N/A,FALSE,"경영"}</definedName>
    <definedName name="추정대차" hidden="1">{#N/A,#N/A,FALSE,"BS";#N/A,#N/A,FALSE,"PL";#N/A,#N/A,FALSE,"처분";#N/A,#N/A,FALSE,"현금";#N/A,#N/A,FALSE,"매출";#N/A,#N/A,FALSE,"원가";#N/A,#N/A,FALSE,"경영"}</definedName>
    <definedName name="키프코" hidden="1">{#N/A,#N/A,FALSE,"을지 (4)";#N/A,#N/A,FALSE,"을지 (5)";#N/A,#N/A,FALSE,"을지 (6)"}</definedName>
    <definedName name="템플릿" hidden="1">{#N/A,#N/A,TRUE,"결산표지 (2)";#N/A,#N/A,TRUE,"목차";#N/A,#N/A,TRUE,"목차2";#N/A,#N/A,TRUE,"PAGE2";#N/A,#N/A,TRUE,"PAGE3";#N/A,#N/A,TRUE,"PAGE4";#N/A,#N/A,TRUE,"page5";#N/A,#N/A,TRUE,"page6";#N/A,#N/A,TRUE,"bs";#N/A,#N/A,TRUE,"BS_2";#N/A,#N/A,TRUE,"IS";#N/A,#N/A,TRUE,"IS _2";#N/A,#N/A,TRUE,"이익잉여금";#N/A,#N/A,TRUE,"현금흐름표";#N/A,#N/A,TRUE,"주석";#N/A,#N/A,TRUE,"현금";#N/A,#N/A,TRUE,"유가증권_매출채권";#N/A,#N/A,TRUE,"외상매출금_받을어음";#N/A,#N/A,TRUE,"미수수익_재고";#N/A,#N/A,TRUE,"기타유동";#N/A,#N/A,TRUE,"유형고정_감가상각";#N/A,#N/A,TRUE,"매입채무";#N/A,#N/A,TRUE,"유동부채";#N/A,#N/A,TRUE,"충당금";#N/A,#N/A,TRUE,"판매및일반관리비";#N/A,#N/A,TRUE,"영업외손익";#N/A,#N/A,TRUE,"시산표";#N/A,#N/A,TRUE,"시산표 (2)";#N/A,#N/A,TRUE,"시산표 (3)";#N/A,#N/A,TRUE,"시산표 (4)";#N/A,#N/A,TRUE,"감사보고서표지";#N/A,#N/A,TRUE,"감사보고서";#N/A,#N/A,TRUE,"주주명부";#N/A,#N/A,TRUE,"감사의견서"}</definedName>
    <definedName name="통합2" hidden="1">{#N/A,#N/A,FALSE,"주요여수신";#N/A,#N/A,FALSE,"수신금리";#N/A,#N/A,FALSE,"대출금리";#N/A,#N/A,FALSE,"신규대출";#N/A,#N/A,FALSE,"총액대출"}</definedName>
    <definedName name="퇴충명세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판관비TOT" hidden="1">{#N/A,#N/A,FALSE,"Aging Summary";#N/A,#N/A,FALSE,"Ratio Analysis";#N/A,#N/A,FALSE,"Test 120 Day Accts";#N/A,#N/A,FALSE,"Tickmarks"}</definedName>
    <definedName name="판촉지원적립금" hidden="1">{#N/A,#N/A,TRUE,"매출진척-1";#N/A,#N/A,TRUE,"매출진척-2";#N/A,#N/A,TRUE,"제품실적";#N/A,#N/A,TRUE,"RAC";#N/A,#N/A,TRUE,"PAC ";#N/A,#N/A,TRUE,"재고현황";#N/A,#N/A,TRUE,"공지사항"}</definedName>
    <definedName name="프로세슷해설" hidden="1">{#N/A,#N/A,TRUE,"결산표지 (2)";#N/A,#N/A,TRUE,"목차";#N/A,#N/A,TRUE,"목차2";#N/A,#N/A,TRUE,"PAGE2";#N/A,#N/A,TRUE,"PAGE3";#N/A,#N/A,TRUE,"PAGE4";#N/A,#N/A,TRUE,"page5";#N/A,#N/A,TRUE,"page6";#N/A,#N/A,TRUE,"bs";#N/A,#N/A,TRUE,"BS_2";#N/A,#N/A,TRUE,"IS";#N/A,#N/A,TRUE,"IS _2";#N/A,#N/A,TRUE,"이익잉여금";#N/A,#N/A,TRUE,"현금흐름표";#N/A,#N/A,TRUE,"주석";#N/A,#N/A,TRUE,"현금";#N/A,#N/A,TRUE,"유가증권_매출채권";#N/A,#N/A,TRUE,"외상매출금_받을어음";#N/A,#N/A,TRUE,"미수수익_재고";#N/A,#N/A,TRUE,"기타유동";#N/A,#N/A,TRUE,"유형고정_감가상각";#N/A,#N/A,TRUE,"매입채무";#N/A,#N/A,TRUE,"유동부채";#N/A,#N/A,TRUE,"충당금";#N/A,#N/A,TRUE,"판매및일반관리비";#N/A,#N/A,TRUE,"영업외손익";#N/A,#N/A,TRUE,"시산표";#N/A,#N/A,TRUE,"시산표 (2)";#N/A,#N/A,TRUE,"시산표 (3)";#N/A,#N/A,TRUE,"시산표 (4)";#N/A,#N/A,TRUE,"감사보고서표지";#N/A,#N/A,TRUE,"감사보고서";#N/A,#N/A,TRUE,"주주명부";#N/A,#N/A,TRUE,"감사의견서"}</definedName>
    <definedName name="프름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ㅎㅇㄴㄻㅇㄴㄹ" hidden="1">{"'수정손익계산서'!$AT$97:$AY$174"}</definedName>
    <definedName name="ㅎㅎ2" hidden="1">{#N/A,#N/A,TRUE,"Summary";#N/A,#N/A,TRUE,"IS";#N/A,#N/A,TRUE,"Adj";#N/A,#N/A,TRUE,"BS";#N/A,#N/A,TRUE,"CF";#N/A,#N/A,TRUE,"Debt";#N/A,#N/A,TRUE,"IRR"}</definedName>
    <definedName name="하" hidden="1">{#N/A,#N/A,FALSE,"주요여수신";#N/A,#N/A,FALSE,"수신금리";#N/A,#N/A,FALSE,"대출금리";#N/A,#N/A,FALSE,"신규대출";#N/A,#N/A,FALSE,"총액대출"}</definedName>
    <definedName name="하하" hidden="1">{#N/A,#N/A,FALSE,"BS";#N/A,#N/A,FALSE,"PL";#N/A,#N/A,FALSE,"처분";#N/A,#N/A,FALSE,"현금";#N/A,#N/A,FALSE,"매출";#N/A,#N/A,FALSE,"원가";#N/A,#N/A,FALSE,"경영"}</definedName>
    <definedName name="하하하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한총2" hidden="1">{#N/A,#N/A,FALSE,"을지 (4)";#N/A,#N/A,FALSE,"을지 (5)";#N/A,#N/A,FALSE,"을지 (6)"}</definedName>
    <definedName name="할인9월" hidden="1">{#N/A,#N/A,FALSE,"BS";#N/A,#N/A,FALSE,"PL";#N/A,#N/A,FALSE,"처분";#N/A,#N/A,FALSE,"현금";#N/A,#N/A,FALSE,"매출";#N/A,#N/A,FALSE,"원가";#N/A,#N/A,FALSE,"경영"}</definedName>
    <definedName name="할인어음" hidden="1">{#N/A,#N/A,FALSE,"BS";#N/A,#N/A,FALSE,"PL";#N/A,#N/A,FALSE,"처분";#N/A,#N/A,FALSE,"현금";#N/A,#N/A,FALSE,"매출";#N/A,#N/A,FALSE,"원가";#N/A,#N/A,FALSE,"경영"}</definedName>
    <definedName name="현금등가물" hidden="1">{#N/A,#N/A,FALSE,"Aging Summary";#N/A,#N/A,FALSE,"Ratio Analysis";#N/A,#N/A,FALSE,"Test 120 Day Accts";#N/A,#N/A,FALSE,"Tickmarks"}</definedName>
    <definedName name="현금프름표" hidden="1">{#N/A,#N/A,FALSE,"선급공사비명세서 1-2";#N/A,#N/A,FALSE,"건설가계정명세서 3";#N/A,#N/A,FALSE,"자본금명세서 4-5";#N/A,#N/A,FALSE,"용역원가명세서 6-7";#N/A,#N/A,FALSE,"상풍매출원가명세서 8";#N/A,#N/A,FALSE,"판매비와일반관리명세서 9-10";#N/A,#N/A,FALSE,"결손처리계산서(안) 11"}</definedName>
    <definedName name="현금흐름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홇" hidden="1">{#N/A,#N/A,TRUE,"Summary";#N/A,#N/A,TRUE,"IS";#N/A,#N/A,TRUE,"Adj";#N/A,#N/A,TRUE,"BS";#N/A,#N/A,TRUE,"CF";#N/A,#N/A,TRUE,"Debt";#N/A,#N/A,TRUE,"IRR"}</definedName>
    <definedName name="ㅐㅐ" hidden="1">{#N/A,#N/A,FALSE,"을지 (4)";#N/A,#N/A,FALSE,"을지 (5)";#N/A,#N/A,FALSE,"을지 (6)"}</definedName>
    <definedName name="ㅑㅑㅑ" hidden="1">{#N/A,#N/A,FALSE,"초도품";#N/A,#N/A,FALSE,"초도품 (2)";#N/A,#N/A,FALSE,"초도품 (3)";#N/A,#N/A,FALSE,"초도품 (4)";#N/A,#N/A,FALSE,"초도품 (5)";#N/A,#N/A,FALSE,"초도품 (6)"}</definedName>
    <definedName name="ㅔㅐㅑ" hidden="1">{#N/A,#N/A,FALSE,"BS";#N/A,#N/A,FALSE,"IS";#N/A,#N/A,FALSE,"결손금처리";#N/A,#N/A,FALSE,"cashflow"}</definedName>
    <definedName name="ㅔㅔ" hidden="1">{#N/A,#N/A,FALSE,"초도품";#N/A,#N/A,FALSE,"초도품 (2)";#N/A,#N/A,FALSE,"초도품 (3)";#N/A,#N/A,FALSE,"초도품 (4)";#N/A,#N/A,FALSE,"초도품 (5)";#N/A,#N/A,FALSE,"초도품 (6)"}</definedName>
    <definedName name="ㅕㅕㅕ" hidden="1">{#N/A,#N/A,FALSE,"을지 (4)";#N/A,#N/A,FALSE,"을지 (5)";#N/A,#N/A,FALSE,"을지 (6)"}</definedName>
    <definedName name="ㅗㅗ" hidden="1">{#N/A,#N/A,FALSE,"초도품";#N/A,#N/A,FALSE,"초도품 (2)";#N/A,#N/A,FALSE,"초도품 (3)";#N/A,#N/A,FALSE,"초도품 (4)";#N/A,#N/A,FALSE,"초도품 (5)";#N/A,#N/A,FALSE,"초도품 (6)"}</definedName>
    <definedName name="ㅛㅛㅛ" hidden="1">{#N/A,#N/A,FALSE,"초도품";#N/A,#N/A,FALSE,"초도품 (2)";#N/A,#N/A,FALSE,"초도품 (3)";#N/A,#N/A,FALSE,"초도품 (4)";#N/A,#N/A,FALSE,"초도품 (5)";#N/A,#N/A,FALSE,"초도품 (6)"}</definedName>
    <definedName name="ㅣ" hidden="1">{#N/A,#N/A,FALSE,"초도품";#N/A,#N/A,FALSE,"초도품 (2)";#N/A,#N/A,FALSE,"초도품 (3)";#N/A,#N/A,FALSE,"초도품 (4)";#N/A,#N/A,FALSE,"초도품 (5)";#N/A,#N/A,FALSE,"초도품 (6)"}</definedName>
    <definedName name="ㅣㅣ" hidden="1">{#N/A,#N/A,FALSE,"을지 (4)";#N/A,#N/A,FALSE,"을지 (5)";#N/A,#N/A,FALSE,"을지 (6)"}</definedName>
  </definedNames>
  <calcPr calcId="152511"/>
</workbook>
</file>

<file path=xl/calcChain.xml><?xml version="1.0" encoding="utf-8"?>
<calcChain xmlns="http://schemas.openxmlformats.org/spreadsheetml/2006/main">
  <c r="I33" i="30" l="1"/>
  <c r="I32" i="30"/>
  <c r="H279" i="27"/>
  <c r="G143" i="27"/>
  <c r="G57" i="27"/>
  <c r="G18" i="27"/>
  <c r="G16" i="27" s="1"/>
  <c r="H10" i="27" s="1"/>
  <c r="L124" i="30"/>
  <c r="J124" i="30"/>
  <c r="L117" i="30"/>
  <c r="J117" i="30"/>
  <c r="L115" i="30"/>
  <c r="J115" i="30"/>
  <c r="L113" i="30"/>
  <c r="J113" i="30"/>
  <c r="J112" i="30" s="1"/>
  <c r="L109" i="30"/>
  <c r="J109" i="30"/>
  <c r="L107" i="30"/>
  <c r="J107" i="30"/>
  <c r="L105" i="30"/>
  <c r="J105" i="30"/>
  <c r="L100" i="30"/>
  <c r="J100" i="30"/>
  <c r="L76" i="30"/>
  <c r="J76" i="30"/>
  <c r="L73" i="30"/>
  <c r="J73" i="30"/>
  <c r="L70" i="30"/>
  <c r="J70" i="30"/>
  <c r="L66" i="30"/>
  <c r="J66" i="30"/>
  <c r="L61" i="30"/>
  <c r="J61" i="30"/>
  <c r="L54" i="30"/>
  <c r="J54" i="30"/>
  <c r="L48" i="30"/>
  <c r="J48" i="30"/>
  <c r="L42" i="30"/>
  <c r="J42" i="30"/>
  <c r="L39" i="30"/>
  <c r="J39" i="30"/>
  <c r="L36" i="30"/>
  <c r="J36" i="30"/>
  <c r="L31" i="30"/>
  <c r="L26" i="30"/>
  <c r="J26" i="30"/>
  <c r="L19" i="30"/>
  <c r="J19" i="30"/>
  <c r="L9" i="30"/>
  <c r="J9" i="30"/>
  <c r="J304" i="27"/>
  <c r="H304" i="27"/>
  <c r="J301" i="27"/>
  <c r="H301" i="27"/>
  <c r="J298" i="27"/>
  <c r="H298" i="27"/>
  <c r="J296" i="27"/>
  <c r="H296" i="27"/>
  <c r="J293" i="27"/>
  <c r="H293" i="27"/>
  <c r="J291" i="27"/>
  <c r="J311" i="27" s="1"/>
  <c r="H291" i="27"/>
  <c r="H311" i="27" s="1"/>
  <c r="J281" i="27"/>
  <c r="H281" i="27"/>
  <c r="J277" i="27"/>
  <c r="J273" i="27"/>
  <c r="H273" i="27"/>
  <c r="J269" i="27"/>
  <c r="H269" i="27"/>
  <c r="J259" i="27"/>
  <c r="H259" i="27"/>
  <c r="J258" i="27"/>
  <c r="I257" i="27"/>
  <c r="J256" i="27" s="1"/>
  <c r="H256" i="27"/>
  <c r="J251" i="27"/>
  <c r="H251" i="27"/>
  <c r="I243" i="27"/>
  <c r="G243" i="27"/>
  <c r="J242" i="27"/>
  <c r="H242" i="27"/>
  <c r="J240" i="27"/>
  <c r="H240" i="27"/>
  <c r="J238" i="27"/>
  <c r="H238" i="27"/>
  <c r="I234" i="27"/>
  <c r="G234" i="27"/>
  <c r="I232" i="27"/>
  <c r="G232" i="27"/>
  <c r="J231" i="27"/>
  <c r="H231" i="27"/>
  <c r="J227" i="27"/>
  <c r="H227" i="27"/>
  <c r="J226" i="27"/>
  <c r="H226" i="27"/>
  <c r="J224" i="27"/>
  <c r="H224" i="27"/>
  <c r="I221" i="27"/>
  <c r="G221" i="27"/>
  <c r="I217" i="27"/>
  <c r="G217" i="27"/>
  <c r="I215" i="27"/>
  <c r="G215" i="27"/>
  <c r="I206" i="27"/>
  <c r="G206" i="27"/>
  <c r="G204" i="27" s="1"/>
  <c r="I191" i="27"/>
  <c r="G191" i="27"/>
  <c r="J184" i="27"/>
  <c r="H184" i="27"/>
  <c r="J181" i="27"/>
  <c r="H181" i="27"/>
  <c r="J176" i="27"/>
  <c r="H176" i="27"/>
  <c r="J173" i="27"/>
  <c r="H173" i="27"/>
  <c r="J164" i="27"/>
  <c r="J163" i="27" s="1"/>
  <c r="H164" i="27"/>
  <c r="I159" i="27"/>
  <c r="G159" i="27"/>
  <c r="I154" i="27"/>
  <c r="G154" i="27"/>
  <c r="J153" i="27"/>
  <c r="H153" i="27"/>
  <c r="J149" i="27"/>
  <c r="H149" i="27"/>
  <c r="I148" i="27"/>
  <c r="J146" i="27" s="1"/>
  <c r="H146" i="27"/>
  <c r="J144" i="27"/>
  <c r="H144" i="27"/>
  <c r="I137" i="27"/>
  <c r="G137" i="27"/>
  <c r="I134" i="27"/>
  <c r="G134" i="27"/>
  <c r="I130" i="27"/>
  <c r="G130" i="27"/>
  <c r="J129" i="27"/>
  <c r="I124" i="27"/>
  <c r="G124" i="27"/>
  <c r="I121" i="27"/>
  <c r="G121" i="27"/>
  <c r="I119" i="27"/>
  <c r="G119" i="27"/>
  <c r="I115" i="27"/>
  <c r="G115" i="27"/>
  <c r="I112" i="27"/>
  <c r="G112" i="27"/>
  <c r="J107" i="27"/>
  <c r="H107" i="27"/>
  <c r="I98" i="27"/>
  <c r="G98" i="27"/>
  <c r="J97" i="27"/>
  <c r="H97" i="27"/>
  <c r="I93" i="27"/>
  <c r="G93" i="27"/>
  <c r="I90" i="27"/>
  <c r="G90" i="27"/>
  <c r="J89" i="27"/>
  <c r="J85" i="27" s="1"/>
  <c r="H89" i="27"/>
  <c r="H85" i="27" s="1"/>
  <c r="I80" i="27"/>
  <c r="J78" i="27" s="1"/>
  <c r="J77" i="27" s="1"/>
  <c r="G80" i="27"/>
  <c r="H78" i="27" s="1"/>
  <c r="H77" i="27" s="1"/>
  <c r="I74" i="27"/>
  <c r="G74" i="27"/>
  <c r="I72" i="27"/>
  <c r="G72" i="27"/>
  <c r="J71" i="27"/>
  <c r="H71" i="27"/>
  <c r="I69" i="27"/>
  <c r="G69" i="27"/>
  <c r="I66" i="27"/>
  <c r="G66" i="27"/>
  <c r="J65" i="27"/>
  <c r="H65" i="27"/>
  <c r="I60" i="27"/>
  <c r="J51" i="27" s="1"/>
  <c r="H51" i="27"/>
  <c r="H50" i="27" s="1"/>
  <c r="I36" i="27"/>
  <c r="G36" i="27"/>
  <c r="I30" i="27"/>
  <c r="G30" i="27"/>
  <c r="I27" i="27"/>
  <c r="I26" i="27" s="1"/>
  <c r="G27" i="27"/>
  <c r="G26" i="27" s="1"/>
  <c r="I23" i="27"/>
  <c r="G23" i="27"/>
  <c r="I20" i="27"/>
  <c r="G20" i="27"/>
  <c r="I16" i="27"/>
  <c r="J10" i="27"/>
  <c r="L8" i="30" l="1"/>
  <c r="J104" i="30"/>
  <c r="L104" i="30"/>
  <c r="L112" i="30"/>
  <c r="J47" i="30"/>
  <c r="L47" i="30"/>
  <c r="L103" i="30" s="1"/>
  <c r="L121" i="30" s="1"/>
  <c r="L123" i="30" s="1"/>
  <c r="L127" i="30" s="1"/>
  <c r="J31" i="30"/>
  <c r="H19" i="27"/>
  <c r="J19" i="27"/>
  <c r="J111" i="27"/>
  <c r="J110" i="27" s="1"/>
  <c r="J172" i="27"/>
  <c r="I204" i="27"/>
  <c r="J189" i="27" s="1"/>
  <c r="J188" i="27" s="1"/>
  <c r="J289" i="27" s="1"/>
  <c r="J312" i="27" s="1"/>
  <c r="J254" i="27"/>
  <c r="H9" i="27"/>
  <c r="J9" i="27"/>
  <c r="H189" i="27"/>
  <c r="J50" i="27"/>
  <c r="H111" i="27"/>
  <c r="H163" i="27"/>
  <c r="H129" i="27"/>
  <c r="H172" i="27"/>
  <c r="H254" i="27"/>
  <c r="H277" i="27"/>
  <c r="J8" i="30" l="1"/>
  <c r="H110" i="27"/>
  <c r="H188" i="27"/>
  <c r="J186" i="27"/>
  <c r="J313" i="27" s="1"/>
  <c r="J103" i="30" l="1"/>
  <c r="H186" i="27"/>
  <c r="H289" i="27"/>
  <c r="J121" i="30" l="1"/>
  <c r="H312" i="27"/>
  <c r="H313" i="27"/>
  <c r="J123" i="30" l="1"/>
  <c r="J127" i="30" l="1"/>
</calcChain>
</file>

<file path=xl/sharedStrings.xml><?xml version="1.0" encoding="utf-8"?>
<sst xmlns="http://schemas.openxmlformats.org/spreadsheetml/2006/main" count="745" uniqueCount="432">
  <si>
    <t>포괄손익계산서</t>
  </si>
  <si>
    <t>Ⅰ.영업수익</t>
  </si>
  <si>
    <t xml:space="preserve"> </t>
  </si>
  <si>
    <t>가.수수료수익</t>
  </si>
  <si>
    <t>2) 인수및주선수수료</t>
  </si>
  <si>
    <t>3) 사채모집수탁수수료</t>
  </si>
  <si>
    <t>4) 집합투자증권취급수수료</t>
  </si>
  <si>
    <t>5) 자산관리수수료</t>
  </si>
  <si>
    <t>6) 매수및합병수수료</t>
  </si>
  <si>
    <t>7) 지급보증료</t>
  </si>
  <si>
    <t>1) 단기매매증권처분이익</t>
  </si>
  <si>
    <t>2) 단기매매증권평가이익</t>
  </si>
  <si>
    <t>3) 매도유가증권평가이익</t>
  </si>
  <si>
    <t>라.이자수익</t>
  </si>
  <si>
    <t>1) 현금및예치금이자수익</t>
  </si>
  <si>
    <t>3) 대출채권이자</t>
  </si>
  <si>
    <t>4) 기타이자수익</t>
  </si>
  <si>
    <t>1) 외환차익</t>
  </si>
  <si>
    <t>2) 외화환산이익</t>
  </si>
  <si>
    <t>사.기타의 영업수익</t>
  </si>
  <si>
    <t>가.수수료비용</t>
  </si>
  <si>
    <t>1) 매매수수료</t>
  </si>
  <si>
    <t>2) 투자상담사수수료</t>
  </si>
  <si>
    <t>1) 단기매매증권처분손실</t>
  </si>
  <si>
    <t>2) 단기매매증권평가손실</t>
  </si>
  <si>
    <t>3) 매도유가증권평가손실</t>
  </si>
  <si>
    <t>4) 당기손익인식지정금융자산처분손실</t>
  </si>
  <si>
    <t>5) 매도가능증권처분손실</t>
  </si>
  <si>
    <t>라.이자비용</t>
  </si>
  <si>
    <t>1) 예수부채이자비용</t>
  </si>
  <si>
    <t>2) 차입부채이자비용</t>
  </si>
  <si>
    <t>c.기타</t>
  </si>
  <si>
    <t>3) 기타이자비용</t>
  </si>
  <si>
    <t>바.외환거래손실</t>
  </si>
  <si>
    <t>1) 외환차손</t>
  </si>
  <si>
    <t>2) 외화환산손실</t>
  </si>
  <si>
    <t>사.판매비와관리비</t>
  </si>
  <si>
    <t>1) 급여</t>
  </si>
  <si>
    <t>2) 퇴직급여</t>
  </si>
  <si>
    <t>3) 복리후생비</t>
  </si>
  <si>
    <t>4) 전산운용비</t>
  </si>
  <si>
    <t>5) 임차료</t>
  </si>
  <si>
    <t>6) 지급수수료</t>
  </si>
  <si>
    <t>7) 접대비</t>
  </si>
  <si>
    <t>8) 광고선전비</t>
  </si>
  <si>
    <t>9) 감가상각비</t>
  </si>
  <si>
    <t>10) 조사연구비</t>
  </si>
  <si>
    <t>11) 연수비</t>
  </si>
  <si>
    <t>12) 무형자산상각비</t>
  </si>
  <si>
    <t>13) 세금과공과금</t>
  </si>
  <si>
    <t>14) 판매부대비</t>
  </si>
  <si>
    <t>15) 수도광열및사옥관리비</t>
  </si>
  <si>
    <t>16) 회의비</t>
  </si>
  <si>
    <t>17) 여비교통비</t>
  </si>
  <si>
    <t>18) 도서인쇄비</t>
  </si>
  <si>
    <t>19) 차량유지비</t>
  </si>
  <si>
    <t>20) 소모품비</t>
  </si>
  <si>
    <t>21) 보험료</t>
  </si>
  <si>
    <t>22) 행사비</t>
  </si>
  <si>
    <t>23) 기타</t>
  </si>
  <si>
    <t>Ⅲ.영     업     이     익</t>
  </si>
  <si>
    <t>Ⅳ.영업외수익</t>
  </si>
  <si>
    <t>가.유형자산관련수익</t>
  </si>
  <si>
    <t>1) 유형자산처분이익</t>
  </si>
  <si>
    <t>Ⅴ.영업외비용</t>
  </si>
  <si>
    <t>가.유형자산관련비용</t>
  </si>
  <si>
    <t>1) 유형자산처분손실</t>
  </si>
  <si>
    <t>이트레이드증권㈜</t>
    <phoneticPr fontId="15" type="noConversion"/>
  </si>
  <si>
    <t>계  정  과  목</t>
    <phoneticPr fontId="15" type="noConversion"/>
  </si>
  <si>
    <t xml:space="preserve">계  정  과   목  </t>
  </si>
  <si>
    <t>자       산</t>
  </si>
  <si>
    <t>Ⅰ.현금및예치금</t>
  </si>
  <si>
    <t>가.현금 및 현금성자산</t>
  </si>
  <si>
    <t>1) 현금</t>
  </si>
  <si>
    <t>① 특정금전신탁</t>
  </si>
  <si>
    <t>② 기타예금</t>
  </si>
  <si>
    <t>나.예치금</t>
  </si>
  <si>
    <t>1) 청약예치금</t>
  </si>
  <si>
    <t>2) 투자자예탁금별도예치금(예금)</t>
  </si>
  <si>
    <t>① 집합투자증권투자자예수분</t>
  </si>
  <si>
    <t>① 일반예수분-신탁</t>
  </si>
  <si>
    <t>① 자기분(해외)</t>
  </si>
  <si>
    <t>② 투자자분(해외)</t>
  </si>
  <si>
    <t>a.해외위탁거래예치금(FCM)</t>
  </si>
  <si>
    <t>b.해외위탁거래예치금(은행)</t>
  </si>
  <si>
    <t>① ETJ외화예치금</t>
  </si>
  <si>
    <t>② 일본주식 외화예치금</t>
  </si>
  <si>
    <t>③ 홍콩주식 외화예치금</t>
  </si>
  <si>
    <t>Ⅱ.당기손익인식금융자산</t>
  </si>
  <si>
    <t>가.단기매매금융자산</t>
  </si>
  <si>
    <t>1) 주식</t>
  </si>
  <si>
    <t>2) 신주인수권증서</t>
  </si>
  <si>
    <t>3) 국채·지방채</t>
  </si>
  <si>
    <t>4) 특수채</t>
  </si>
  <si>
    <t>5) 회사채</t>
  </si>
  <si>
    <t>6) 기업어음증권</t>
  </si>
  <si>
    <t>1) 장내파생상품</t>
  </si>
  <si>
    <t>① 주식관련</t>
  </si>
  <si>
    <t>2) 장외파생상품</t>
  </si>
  <si>
    <t>Ⅲ.매도가능금융자산</t>
  </si>
  <si>
    <t>가.매도가능금융자산</t>
  </si>
  <si>
    <t>2) 출자금</t>
  </si>
  <si>
    <t>3) 집합투자증권</t>
  </si>
  <si>
    <t>Ⅳ.대출채권</t>
  </si>
  <si>
    <t>가.콜론</t>
  </si>
  <si>
    <t>나.신용공여금</t>
  </si>
  <si>
    <t>1) 신용거래융자금</t>
  </si>
  <si>
    <t>① 자기신용융자금</t>
  </si>
  <si>
    <t>② 유통금융융자금</t>
  </si>
  <si>
    <t>2) 증권담보대출금</t>
  </si>
  <si>
    <t>① 예탁담보대출금</t>
  </si>
  <si>
    <t>② 매도담보대출금</t>
  </si>
  <si>
    <t>다.환매조건부채권매수</t>
  </si>
  <si>
    <t>라.대여금</t>
  </si>
  <si>
    <t>1) 임직원대여금</t>
  </si>
  <si>
    <t>① 우리사주 대여금</t>
  </si>
  <si>
    <t>② 주택매입자금장기대여금</t>
  </si>
  <si>
    <t>③ 주택전세자금장기대여금</t>
  </si>
  <si>
    <t>④ 임직원대여금-기타</t>
  </si>
  <si>
    <t>2) 기타대여금</t>
  </si>
  <si>
    <t>마.매입대출채권</t>
  </si>
  <si>
    <t>1) 대여금대손충당금</t>
  </si>
  <si>
    <t>2) 매입대출채권 대손충당금</t>
  </si>
  <si>
    <t>가.유형자산</t>
  </si>
  <si>
    <t>1) 차량운반구</t>
  </si>
  <si>
    <t>2) 비품</t>
  </si>
  <si>
    <t>( 차량운반구감가상각누계액 )</t>
  </si>
  <si>
    <t>( 비품감가상각누계액 )</t>
  </si>
  <si>
    <t>( 기타유형자산감가상각누계액 )</t>
  </si>
  <si>
    <t>가.무형자산</t>
  </si>
  <si>
    <t>1) 골프회원권</t>
  </si>
  <si>
    <t>2) 회원권(기타)</t>
  </si>
  <si>
    <t>3) 소프트웨어</t>
  </si>
  <si>
    <t>4) 산업재산권</t>
  </si>
  <si>
    <t>5) 기타무형자산</t>
  </si>
  <si>
    <t>가.미수금</t>
  </si>
  <si>
    <t>1) 자기매매미수금</t>
  </si>
  <si>
    <t>① 주식미수금</t>
  </si>
  <si>
    <t>② 채권미수금</t>
  </si>
  <si>
    <t>③ 장내파생상품미수금</t>
  </si>
  <si>
    <t>a.국내선물</t>
  </si>
  <si>
    <t>b.해외선물</t>
  </si>
  <si>
    <t>2) 위탁매매미수금</t>
  </si>
  <si>
    <t>② 장내파생상품미수금</t>
  </si>
  <si>
    <t>a.해외선물</t>
  </si>
  <si>
    <t>b.국내선물</t>
  </si>
  <si>
    <t>나.미수수익</t>
  </si>
  <si>
    <t>1) 미수수수료</t>
  </si>
  <si>
    <t>① 미수수탁수수료</t>
  </si>
  <si>
    <t>② 미수인수및주선수수료</t>
  </si>
  <si>
    <t>③ 미수투자일임수수료</t>
  </si>
  <si>
    <t>2) 미수이자</t>
  </si>
  <si>
    <t>① 미수신용거래융자이자</t>
  </si>
  <si>
    <t>② 미수채권이자</t>
  </si>
  <si>
    <t>③ 미수증권담보대출이자</t>
  </si>
  <si>
    <t>a.미수예탁담보이자</t>
  </si>
  <si>
    <t>b.미수매도담보이자</t>
  </si>
  <si>
    <t>1) 채권경과이자</t>
  </si>
  <si>
    <t>2) 기타선급금</t>
  </si>
  <si>
    <t>1) 선급이자</t>
  </si>
  <si>
    <t>2) 선급보험료</t>
  </si>
  <si>
    <t>1) 임차보증금</t>
  </si>
  <si>
    <t>1) 미회수채권-타행환</t>
  </si>
  <si>
    <t>2) 미회수채권-전자금융</t>
  </si>
  <si>
    <t>1) 미수금대손충당금</t>
  </si>
  <si>
    <t>2) 미수수익대손충당금</t>
  </si>
  <si>
    <t>자     산     총     계</t>
  </si>
  <si>
    <t>부채</t>
  </si>
  <si>
    <t>Ⅰ.예수부채</t>
  </si>
  <si>
    <t>가.투자자예수금</t>
  </si>
  <si>
    <t>① 국내선물예수금</t>
  </si>
  <si>
    <t>② 해외선물예수금-외화</t>
  </si>
  <si>
    <t>a.해외선물옵션예수금 (USD)</t>
  </si>
  <si>
    <t>b.해외선물옵션예수금 (JPY)</t>
  </si>
  <si>
    <t>c.해외선물옵션예수금 (HKD)</t>
  </si>
  <si>
    <t>d.해외선물옵션예수금 (EUR)</t>
  </si>
  <si>
    <t>e.해외선물옵션예수금 (GBP)</t>
  </si>
  <si>
    <t>f.해외선물옵션예수금 (SGD)</t>
  </si>
  <si>
    <t>g.해외선물옵션예수금 (CHF)</t>
  </si>
  <si>
    <t>h.해외선물옵션예수금 (CAD)</t>
  </si>
  <si>
    <t>③ FX마진예수금-외화</t>
  </si>
  <si>
    <t>a.FX마진예수금(USD)</t>
  </si>
  <si>
    <t>① 청약자예수금-주간사</t>
  </si>
  <si>
    <t>나.수입담보금</t>
  </si>
  <si>
    <t>1) 신용대주담보금</t>
  </si>
  <si>
    <t>Ⅱ.당기손익인식금융부채</t>
  </si>
  <si>
    <t>가.매도유가증권</t>
  </si>
  <si>
    <t>2) 국채·지방채</t>
  </si>
  <si>
    <t>나.매매목적파생상품부채</t>
  </si>
  <si>
    <t>가.콜머니</t>
  </si>
  <si>
    <t>나.차입금</t>
  </si>
  <si>
    <t>1) 증금차입금</t>
  </si>
  <si>
    <t>① 유통금융차입금</t>
  </si>
  <si>
    <t>② 담보금융지원차입금</t>
  </si>
  <si>
    <t>다.환매조건부채권매도</t>
  </si>
  <si>
    <t>1) 환매조건부채권매도(대고객)</t>
  </si>
  <si>
    <t>2) 환매조건부채권매도(기관RP)</t>
  </si>
  <si>
    <t>가.미지급법인세(법인세)</t>
  </si>
  <si>
    <t>나.미지급법인세(농특세)</t>
  </si>
  <si>
    <t>다.미지급법인세(주민세)</t>
  </si>
  <si>
    <t>1) 미지급채무-전자금융</t>
  </si>
  <si>
    <t>1) 미지급비용법인카드분</t>
  </si>
  <si>
    <t>2) 미지급비용미지급이자</t>
  </si>
  <si>
    <t>3) 미지급비용개인카드분</t>
  </si>
  <si>
    <t>4) 미지급비용거래소회비등</t>
  </si>
  <si>
    <t>5) 미지급비용-성과급</t>
  </si>
  <si>
    <t>1) 예수금(국민연금)</t>
  </si>
  <si>
    <t>2) 예수금(의료보험료)</t>
  </si>
  <si>
    <t>3) 예수금(고용보험료)</t>
  </si>
  <si>
    <t>4) 대출관련인지대</t>
  </si>
  <si>
    <t>5) 예수금(기타)</t>
  </si>
  <si>
    <t>부     채     총     계</t>
  </si>
  <si>
    <t>자본</t>
  </si>
  <si>
    <t>Ⅰ.자본금</t>
  </si>
  <si>
    <t>가.보통주자본금</t>
  </si>
  <si>
    <t>Ⅱ.자본잉여금</t>
  </si>
  <si>
    <t>가.주식발행초과금</t>
  </si>
  <si>
    <t>나.자기주식처분이익</t>
  </si>
  <si>
    <t>다.기타자본잉여금</t>
  </si>
  <si>
    <t>1) 기타자본잉여금</t>
  </si>
  <si>
    <t>Ⅲ.자본조정</t>
  </si>
  <si>
    <t>가.자기주식</t>
  </si>
  <si>
    <t>Ⅳ.기타포괄손익 누계액</t>
  </si>
  <si>
    <t>가.매도가능금융상품평가손익</t>
  </si>
  <si>
    <t>Ⅴ.이익잉여금</t>
  </si>
  <si>
    <t>가.이익준비금</t>
  </si>
  <si>
    <t>나.대손준비금</t>
  </si>
  <si>
    <t>다.선물거래책임준비금</t>
  </si>
  <si>
    <t>라.전자금융사고배상준비금</t>
  </si>
  <si>
    <t>마.미처분이익잉여금</t>
  </si>
  <si>
    <t>1) (당기순이익)</t>
  </si>
  <si>
    <t>자     본     총     계</t>
  </si>
  <si>
    <t>부 채  와  자 본  총 계</t>
  </si>
  <si>
    <t>Ⅸ.기타포괄손익</t>
    <phoneticPr fontId="15" type="noConversion"/>
  </si>
  <si>
    <t>나.당기손익인식지정금융자산</t>
    <phoneticPr fontId="15" type="noConversion"/>
  </si>
  <si>
    <t>3) 대차거래이행보증금</t>
    <phoneticPr fontId="15" type="noConversion"/>
  </si>
  <si>
    <t>4) 장내파생상품거래예치금</t>
    <phoneticPr fontId="15" type="noConversion"/>
  </si>
  <si>
    <t>5) 유통금융차주담보금</t>
    <phoneticPr fontId="15" type="noConversion"/>
  </si>
  <si>
    <t>6) 유통금융담보금</t>
    <phoneticPr fontId="15" type="noConversion"/>
  </si>
  <si>
    <t>7) 특정예금등</t>
    <phoneticPr fontId="15" type="noConversion"/>
  </si>
  <si>
    <t>8) 기타예치금</t>
    <phoneticPr fontId="15" type="noConversion"/>
  </si>
  <si>
    <t>1) 투자자예탁금별도예치금(신탁)</t>
    <phoneticPr fontId="15" type="noConversion"/>
  </si>
  <si>
    <t>(이연대출부대수익)</t>
    <phoneticPr fontId="15" type="noConversion"/>
  </si>
  <si>
    <t>3) 미수배당금</t>
    <phoneticPr fontId="15" type="noConversion"/>
  </si>
  <si>
    <t>4) 기타미수수익</t>
    <phoneticPr fontId="15" type="noConversion"/>
  </si>
  <si>
    <t>(현재가치할인차금)</t>
    <phoneticPr fontId="15" type="noConversion"/>
  </si>
  <si>
    <t>2) 파생결합증권</t>
    <phoneticPr fontId="15" type="noConversion"/>
  </si>
  <si>
    <t>① 파생결합증권</t>
    <phoneticPr fontId="15" type="noConversion"/>
  </si>
  <si>
    <t>2) 장외파생상품</t>
    <phoneticPr fontId="15" type="noConversion"/>
  </si>
  <si>
    <t>① 자기분</t>
    <phoneticPr fontId="15" type="noConversion"/>
  </si>
  <si>
    <t>⑧ 독일주식 예수금</t>
    <phoneticPr fontId="15" type="noConversion"/>
  </si>
  <si>
    <t>⑨ 영국주식 예수금</t>
    <phoneticPr fontId="15" type="noConversion"/>
  </si>
  <si>
    <t>⑩ 싱가폴주식 예수금</t>
    <phoneticPr fontId="15" type="noConversion"/>
  </si>
  <si>
    <t>④ 기타증금차입금</t>
    <phoneticPr fontId="15" type="noConversion"/>
  </si>
  <si>
    <t>2) 기업어음증권(CP)차입금</t>
    <phoneticPr fontId="15" type="noConversion"/>
  </si>
  <si>
    <t>가.자기주식처분손실</t>
    <phoneticPr fontId="15" type="noConversion"/>
  </si>
  <si>
    <t>④ 중국주식 예치금</t>
    <phoneticPr fontId="15" type="noConversion"/>
  </si>
  <si>
    <t>⑤ 미국주식 외화예치금</t>
    <phoneticPr fontId="15" type="noConversion"/>
  </si>
  <si>
    <t>⑥ 캐나다주식 예치금</t>
    <phoneticPr fontId="15" type="noConversion"/>
  </si>
  <si>
    <t>⑦ 독일주식 예치금</t>
    <phoneticPr fontId="15" type="noConversion"/>
  </si>
  <si>
    <t>⑧ 영국주식 예치금</t>
    <phoneticPr fontId="15" type="noConversion"/>
  </si>
  <si>
    <t>⑨ 싱가폴주식 예치금</t>
    <phoneticPr fontId="15" type="noConversion"/>
  </si>
  <si>
    <t>② ETJ 예수금</t>
    <phoneticPr fontId="15" type="noConversion"/>
  </si>
  <si>
    <t>③ 일본주식 예수금</t>
    <phoneticPr fontId="15" type="noConversion"/>
  </si>
  <si>
    <t>④ 홍콩주식 예수금</t>
    <phoneticPr fontId="15" type="noConversion"/>
  </si>
  <si>
    <t>⑤ 중국주식 예수금</t>
    <phoneticPr fontId="15" type="noConversion"/>
  </si>
  <si>
    <t>⑥ 미국주식 예수금</t>
    <phoneticPr fontId="15" type="noConversion"/>
  </si>
  <si>
    <t>⑦ 캐나다주식 예수금</t>
    <phoneticPr fontId="15" type="noConversion"/>
  </si>
  <si>
    <t>1) 수탁수수료</t>
  </si>
  <si>
    <t>Ⅱ.영업비용</t>
  </si>
  <si>
    <t>4) 기타유형자산</t>
    <phoneticPr fontId="15" type="noConversion"/>
  </si>
  <si>
    <t>5) 감가상각누계액</t>
    <phoneticPr fontId="15" type="noConversion"/>
  </si>
  <si>
    <t>3) 건설중인자산</t>
    <phoneticPr fontId="15" type="noConversion"/>
  </si>
  <si>
    <t>가.마일리지충당부채</t>
    <phoneticPr fontId="15" type="noConversion"/>
  </si>
  <si>
    <t>나.위험회피파생상품평가손익</t>
    <phoneticPr fontId="15" type="noConversion"/>
  </si>
  <si>
    <t>a.해외자기거래예치금(FCM)</t>
    <phoneticPr fontId="15" type="noConversion"/>
  </si>
  <si>
    <t>b.해외자기거래예치금(은행)</t>
    <phoneticPr fontId="15" type="noConversion"/>
  </si>
  <si>
    <t>3) 투자자문수수료</t>
    <phoneticPr fontId="15" type="noConversion"/>
  </si>
  <si>
    <t>4) 투자일임수수료</t>
    <phoneticPr fontId="15" type="noConversion"/>
  </si>
  <si>
    <t>5) 기타수수료비용</t>
    <phoneticPr fontId="15" type="noConversion"/>
  </si>
  <si>
    <t>1) 대손상각비</t>
    <phoneticPr fontId="15" type="noConversion"/>
  </si>
  <si>
    <t>나.무형자산관련비용</t>
    <phoneticPr fontId="15" type="noConversion"/>
  </si>
  <si>
    <t>1) 무형자산손상차손</t>
    <phoneticPr fontId="15" type="noConversion"/>
  </si>
  <si>
    <t>다.기타영업외비용</t>
    <phoneticPr fontId="15" type="noConversion"/>
  </si>
  <si>
    <t>1) 기부금</t>
    <phoneticPr fontId="15" type="noConversion"/>
  </si>
  <si>
    <t>Ⅵ.법인세차감전순이익</t>
    <phoneticPr fontId="15" type="noConversion"/>
  </si>
  <si>
    <t>Ⅶ.법인세비용</t>
    <phoneticPr fontId="15" type="noConversion"/>
  </si>
  <si>
    <t>Ⅷ.당기순이익</t>
    <phoneticPr fontId="15" type="noConversion"/>
  </si>
  <si>
    <t>6) 당기손익인식지정 금융자산평가이익</t>
    <phoneticPr fontId="15" type="noConversion"/>
  </si>
  <si>
    <t>바.외환거래이익</t>
    <phoneticPr fontId="51" type="noConversion"/>
  </si>
  <si>
    <t>마.대출채권관련이익</t>
    <phoneticPr fontId="51" type="noConversion"/>
  </si>
  <si>
    <t>2) 대손상각비</t>
    <phoneticPr fontId="51" type="noConversion"/>
  </si>
  <si>
    <t>4) 기타매도가능증권</t>
    <phoneticPr fontId="15" type="noConversion"/>
  </si>
  <si>
    <t>나.연차충당부채 (미지급비용)</t>
    <phoneticPr fontId="15" type="noConversion"/>
  </si>
  <si>
    <t>1) 위탁자예수금(원화)</t>
    <phoneticPr fontId="15" type="noConversion"/>
  </si>
  <si>
    <t>2) 위탁자예수금(외화)</t>
    <phoneticPr fontId="15" type="noConversion"/>
  </si>
  <si>
    <t>3) 장내파생상품거래예수금</t>
    <phoneticPr fontId="15" type="noConversion"/>
  </si>
  <si>
    <t>4) 청약자예수금</t>
    <phoneticPr fontId="15" type="noConversion"/>
  </si>
  <si>
    <t>5) 집합투자증권투자자예수금</t>
    <phoneticPr fontId="15" type="noConversion"/>
  </si>
  <si>
    <t>6) 기타예수금</t>
    <phoneticPr fontId="15" type="noConversion"/>
  </si>
  <si>
    <t>① 기타예수금-금지금</t>
    <phoneticPr fontId="15" type="noConversion"/>
  </si>
  <si>
    <t>① 기타</t>
    <phoneticPr fontId="15" type="noConversion"/>
  </si>
  <si>
    <t>6) 미지급비용-연차충당부채</t>
    <phoneticPr fontId="15" type="noConversion"/>
  </si>
  <si>
    <t>7) 미지급비용-FCM수수료(EUREX)</t>
    <phoneticPr fontId="15" type="noConversion"/>
  </si>
  <si>
    <t>8) 미지급비용  기타</t>
    <phoneticPr fontId="15" type="noConversion"/>
  </si>
  <si>
    <t>Ⅲ.헤지목적파생상품부채</t>
    <phoneticPr fontId="15" type="noConversion"/>
  </si>
  <si>
    <t>가.헤지목적파생상품부채</t>
    <phoneticPr fontId="15" type="noConversion"/>
  </si>
  <si>
    <t>Ⅳ.차입부채</t>
    <phoneticPr fontId="15" type="noConversion"/>
  </si>
  <si>
    <t>3) 장내거래미수금(거래일)</t>
    <phoneticPr fontId="15" type="noConversion"/>
  </si>
  <si>
    <t>① 고객미수금</t>
    <phoneticPr fontId="15" type="noConversion"/>
  </si>
  <si>
    <t>② 한국거래소미수금</t>
    <phoneticPr fontId="15" type="noConversion"/>
  </si>
  <si>
    <t>5) 해외미수금</t>
    <phoneticPr fontId="15" type="noConversion"/>
  </si>
  <si>
    <t>나.금융상품평가및처분이익</t>
    <phoneticPr fontId="51" type="noConversion"/>
  </si>
  <si>
    <t>다.파생상품평가및처분손실</t>
    <phoneticPr fontId="51" type="noConversion"/>
  </si>
  <si>
    <t>다.파생상품평가및처분이익</t>
    <phoneticPr fontId="51" type="noConversion"/>
  </si>
  <si>
    <t>마.대출채권평가및처분손실</t>
    <phoneticPr fontId="51" type="noConversion"/>
  </si>
  <si>
    <t>아.기타의영업비용</t>
    <phoneticPr fontId="15" type="noConversion"/>
  </si>
  <si>
    <t>9) 기타수수료수익</t>
    <phoneticPr fontId="51" type="noConversion"/>
  </si>
  <si>
    <t>8) 대리업무보수</t>
    <phoneticPr fontId="51" type="noConversion"/>
  </si>
  <si>
    <t>1) 대출채권매각이익</t>
    <phoneticPr fontId="51" type="noConversion"/>
  </si>
  <si>
    <t>(단위: 원)</t>
  </si>
  <si>
    <t>9) 정기예적금</t>
    <phoneticPr fontId="15" type="noConversion"/>
  </si>
  <si>
    <t>② 장내파생상품거래분-신탁</t>
    <phoneticPr fontId="15" type="noConversion"/>
  </si>
  <si>
    <t>① 이자율관련</t>
    <phoneticPr fontId="15" type="noConversion"/>
  </si>
  <si>
    <t>② 상품관련</t>
    <phoneticPr fontId="15" type="noConversion"/>
  </si>
  <si>
    <t>4) 기타미수금</t>
    <phoneticPr fontId="15" type="noConversion"/>
  </si>
  <si>
    <t>① 투자조합</t>
    <phoneticPr fontId="15" type="noConversion"/>
  </si>
  <si>
    <t>② 손해배상공동기금</t>
    <phoneticPr fontId="15" type="noConversion"/>
  </si>
  <si>
    <t>1) 기타</t>
    <phoneticPr fontId="15" type="noConversion"/>
  </si>
  <si>
    <t>다. 파생상품자산</t>
    <phoneticPr fontId="15" type="noConversion"/>
  </si>
  <si>
    <t>② 청약자예수금-일반</t>
    <phoneticPr fontId="15" type="noConversion"/>
  </si>
  <si>
    <t>③ 기관운영차입금</t>
    <phoneticPr fontId="15" type="noConversion"/>
  </si>
  <si>
    <t>③ 상품관련</t>
    <phoneticPr fontId="15" type="noConversion"/>
  </si>
  <si>
    <t>1) 장내파생상품처분이익</t>
    <phoneticPr fontId="51" type="noConversion"/>
  </si>
  <si>
    <t>2) 장내파생상품평가이익</t>
    <phoneticPr fontId="51" type="noConversion"/>
  </si>
  <si>
    <t>3) 장외파생상품처분이익</t>
    <phoneticPr fontId="51" type="noConversion"/>
  </si>
  <si>
    <t>4) 장외파생상품평가이익</t>
    <phoneticPr fontId="51" type="noConversion"/>
  </si>
  <si>
    <t>1) 장내파생상품처분손실</t>
    <phoneticPr fontId="51" type="noConversion"/>
  </si>
  <si>
    <t>2) 장내파생상품평가손실</t>
    <phoneticPr fontId="51" type="noConversion"/>
  </si>
  <si>
    <t>3) 장외파생상품처분손실</t>
    <phoneticPr fontId="51" type="noConversion"/>
  </si>
  <si>
    <t>4) 장외파생상품평가손실</t>
    <phoneticPr fontId="51" type="noConversion"/>
  </si>
  <si>
    <t>6) 매도가능증권손상차손</t>
    <phoneticPr fontId="51" type="noConversion"/>
  </si>
  <si>
    <t>4) 당기손익인식지정 금융자산처분이익</t>
    <phoneticPr fontId="51" type="noConversion"/>
  </si>
  <si>
    <t>2) 기타</t>
    <phoneticPr fontId="51" type="noConversion"/>
  </si>
  <si>
    <t>다.기타영업외수익</t>
    <phoneticPr fontId="51" type="noConversion"/>
  </si>
  <si>
    <t>나.무형자산관련수익</t>
    <phoneticPr fontId="51" type="noConversion"/>
  </si>
  <si>
    <t>1) 무형자산손상차손환입</t>
    <phoneticPr fontId="51" type="noConversion"/>
  </si>
  <si>
    <t>② 통화관련</t>
    <phoneticPr fontId="15" type="noConversion"/>
  </si>
  <si>
    <t>② 기타예수금-금지금</t>
    <phoneticPr fontId="15" type="noConversion"/>
  </si>
  <si>
    <t>3) 특수채</t>
    <phoneticPr fontId="15" type="noConversion"/>
  </si>
  <si>
    <t>바.사모사채</t>
    <phoneticPr fontId="15" type="noConversion"/>
  </si>
  <si>
    <t>사.기타대출채권</t>
    <phoneticPr fontId="15" type="noConversion"/>
  </si>
  <si>
    <t>아.대손충당금</t>
    <phoneticPr fontId="15" type="noConversion"/>
  </si>
  <si>
    <t>2) 보통예금</t>
    <phoneticPr fontId="15" type="noConversion"/>
  </si>
  <si>
    <t>3) 당좌예금</t>
    <phoneticPr fontId="15" type="noConversion"/>
  </si>
  <si>
    <t>4) 외화예금</t>
    <phoneticPr fontId="15" type="noConversion"/>
  </si>
  <si>
    <t>나.기타포괄손익법인세효과</t>
    <phoneticPr fontId="15" type="noConversion"/>
  </si>
  <si>
    <t>② 투자자분</t>
  </si>
  <si>
    <t>④ 기타</t>
  </si>
  <si>
    <t>5) 매도가능증권관련이익</t>
    <phoneticPr fontId="15" type="noConversion"/>
  </si>
  <si>
    <t>1) 대출채권매각손실</t>
    <phoneticPr fontId="51" type="noConversion"/>
  </si>
  <si>
    <t>2) 배상손실</t>
    <phoneticPr fontId="51" type="noConversion"/>
  </si>
  <si>
    <t>3) 기타(잡손실)</t>
    <phoneticPr fontId="15" type="noConversion"/>
  </si>
  <si>
    <t>8) 집합투자증권</t>
    <phoneticPr fontId="15" type="noConversion"/>
  </si>
  <si>
    <t>9) 외화증권</t>
    <phoneticPr fontId="15" type="noConversion"/>
  </si>
  <si>
    <t>10) 기타당기손익인식증권</t>
    <phoneticPr fontId="15" type="noConversion"/>
  </si>
  <si>
    <t>7) 전자단기사채</t>
    <phoneticPr fontId="15" type="noConversion"/>
  </si>
  <si>
    <t>6) 예수금(주민세)</t>
    <phoneticPr fontId="15" type="noConversion"/>
  </si>
  <si>
    <t>2) 단기매매증권이자수익</t>
    <phoneticPr fontId="51" type="noConversion"/>
  </si>
  <si>
    <t>나.금융상품평가및처분손실</t>
    <phoneticPr fontId="51" type="noConversion"/>
  </si>
  <si>
    <t>제16기 1분기</t>
    <phoneticPr fontId="51" type="noConversion"/>
  </si>
  <si>
    <t>2) 대손충당금환입</t>
    <phoneticPr fontId="51" type="noConversion"/>
  </si>
  <si>
    <t>1) 배당금수익</t>
    <phoneticPr fontId="51" type="noConversion"/>
  </si>
  <si>
    <t>2) 충당금환입액</t>
    <phoneticPr fontId="51" type="noConversion"/>
  </si>
  <si>
    <t>3) 기타대손충당금환입</t>
    <phoneticPr fontId="51" type="noConversion"/>
  </si>
  <si>
    <t>4) 기타</t>
    <phoneticPr fontId="51" type="noConversion"/>
  </si>
  <si>
    <t>1) 배상손실환입</t>
    <phoneticPr fontId="51" type="noConversion"/>
  </si>
  <si>
    <t>2) 기타(잡수익)</t>
    <phoneticPr fontId="51" type="noConversion"/>
  </si>
  <si>
    <t>⑪ 국내선물대용 예치금(EUR)</t>
    <phoneticPr fontId="15" type="noConversion"/>
  </si>
  <si>
    <t>⑩ 국내선물대용 예치금(USD)</t>
    <phoneticPr fontId="15" type="noConversion"/>
  </si>
  <si>
    <r>
      <rPr>
        <sz val="9"/>
        <color theme="1"/>
        <rFont val="맑은 고딕"/>
        <family val="3"/>
        <charset val="129"/>
      </rPr>
      <t>⑫</t>
    </r>
    <r>
      <rPr>
        <sz val="9"/>
        <color theme="1"/>
        <rFont val="맑은 고딕"/>
        <family val="3"/>
        <charset val="129"/>
        <scheme val="minor"/>
      </rPr>
      <t xml:space="preserve"> 기타</t>
    </r>
    <phoneticPr fontId="15" type="noConversion"/>
  </si>
  <si>
    <t>① 외화주식</t>
    <phoneticPr fontId="15" type="noConversion"/>
  </si>
  <si>
    <t>② 외화채권</t>
    <phoneticPr fontId="15" type="noConversion"/>
  </si>
  <si>
    <t>③ 기타</t>
    <phoneticPr fontId="15" type="noConversion"/>
  </si>
  <si>
    <t>3) 선급수수료</t>
    <phoneticPr fontId="15" type="noConversion"/>
  </si>
  <si>
    <t>4) 기타선급비용</t>
    <phoneticPr fontId="15" type="noConversion"/>
  </si>
  <si>
    <t>⑪ 국내선물대용 예수금(USD)</t>
    <phoneticPr fontId="15" type="noConversion"/>
  </si>
  <si>
    <t>⑫ 국내선물대용 예수금(EUR)</t>
    <phoneticPr fontId="15" type="noConversion"/>
  </si>
  <si>
    <t>Ⅴ.기타금융자산</t>
    <phoneticPr fontId="15" type="noConversion"/>
  </si>
  <si>
    <t>Ⅵ.유형자산</t>
    <phoneticPr fontId="15" type="noConversion"/>
  </si>
  <si>
    <t>Ⅶ.무형자산</t>
    <phoneticPr fontId="15" type="noConversion"/>
  </si>
  <si>
    <t>Ⅴ.기타금융부채</t>
    <phoneticPr fontId="15" type="noConversion"/>
  </si>
  <si>
    <t>Ⅵ.충당부채</t>
    <phoneticPr fontId="15" type="noConversion"/>
  </si>
  <si>
    <t>Ⅶ.이연법인세부채</t>
    <phoneticPr fontId="15" type="noConversion"/>
  </si>
  <si>
    <t>Ⅷ.당기법인세부채</t>
    <phoneticPr fontId="15" type="noConversion"/>
  </si>
  <si>
    <t>IX.기타부채</t>
    <phoneticPr fontId="15" type="noConversion"/>
  </si>
  <si>
    <t>Ⅹ.총   포   괄   이   익</t>
    <phoneticPr fontId="51" type="noConversion"/>
  </si>
  <si>
    <t>다.보증금</t>
    <phoneticPr fontId="15" type="noConversion"/>
  </si>
  <si>
    <t>라.미회수채권</t>
    <phoneticPr fontId="15" type="noConversion"/>
  </si>
  <si>
    <t>마.대손충당금</t>
    <phoneticPr fontId="15" type="noConversion"/>
  </si>
  <si>
    <t>바.현재가치조정차금</t>
    <phoneticPr fontId="15" type="noConversion"/>
  </si>
  <si>
    <t>가.선급금</t>
    <phoneticPr fontId="15" type="noConversion"/>
  </si>
  <si>
    <t>나.선급비용</t>
    <phoneticPr fontId="15" type="noConversion"/>
  </si>
  <si>
    <t>라. 기타의 기타자산</t>
    <phoneticPr fontId="15" type="noConversion"/>
  </si>
  <si>
    <t>가.선수금</t>
    <phoneticPr fontId="15" type="noConversion"/>
  </si>
  <si>
    <t>나.선수수익</t>
    <phoneticPr fontId="15" type="noConversion"/>
  </si>
  <si>
    <t>다.제세금예수금</t>
    <phoneticPr fontId="15" type="noConversion"/>
  </si>
  <si>
    <t>라.기타의 기타부채</t>
    <phoneticPr fontId="15" type="noConversion"/>
  </si>
  <si>
    <t>재   무   상   태   표</t>
    <phoneticPr fontId="15" type="noConversion"/>
  </si>
  <si>
    <t>1) 회원보증금</t>
    <phoneticPr fontId="15" type="noConversion"/>
  </si>
  <si>
    <t>2) 기타보증금</t>
    <phoneticPr fontId="15" type="noConversion"/>
  </si>
  <si>
    <t>제16기말</t>
    <phoneticPr fontId="15" type="noConversion"/>
  </si>
  <si>
    <t>5) 금융어음</t>
    <phoneticPr fontId="15" type="noConversion"/>
  </si>
  <si>
    <t>6) 기타예금</t>
    <phoneticPr fontId="15" type="noConversion"/>
  </si>
  <si>
    <t>Ⅷ.이연법인세자산</t>
    <phoneticPr fontId="15" type="noConversion"/>
  </si>
  <si>
    <t>IX.당기법인세자산</t>
    <phoneticPr fontId="15" type="noConversion"/>
  </si>
  <si>
    <t>Ⅹ.기타자산</t>
    <phoneticPr fontId="15" type="noConversion"/>
  </si>
  <si>
    <t>가.매도가능증권평가손익</t>
    <phoneticPr fontId="15" type="noConversion"/>
  </si>
  <si>
    <t>제17기 1분기    2015년 1월 1일부터 2015년 3월 31일까지</t>
    <phoneticPr fontId="15" type="noConversion"/>
  </si>
  <si>
    <t>제17기 1분기</t>
    <phoneticPr fontId="51" type="noConversion"/>
  </si>
  <si>
    <t>제16기 1분기    2014년 1월 1일부터 2014년 3월 31일까지</t>
    <phoneticPr fontId="15" type="noConversion"/>
  </si>
  <si>
    <t>제17기 1분기말</t>
    <phoneticPr fontId="15" type="noConversion"/>
  </si>
  <si>
    <t>제17기 1분기  2015년 03월 31일 현재</t>
    <phoneticPr fontId="15" type="noConversion"/>
  </si>
  <si>
    <r>
      <t xml:space="preserve">제16기 </t>
    </r>
    <r>
      <rPr>
        <sz val="9"/>
        <color theme="0"/>
        <rFont val="맑은 고딕"/>
        <family val="3"/>
        <charset val="129"/>
        <scheme val="minor"/>
      </rPr>
      <t>1분기</t>
    </r>
    <r>
      <rPr>
        <sz val="9"/>
        <color theme="1"/>
        <rFont val="맑은 고딕"/>
        <family val="3"/>
        <charset val="129"/>
        <scheme val="minor"/>
      </rPr>
      <t xml:space="preserve">  2014년 12월 31일 현재</t>
    </r>
    <phoneticPr fontId="15" type="noConversion"/>
  </si>
  <si>
    <t>4) 기타차입금</t>
    <phoneticPr fontId="15" type="noConversion"/>
  </si>
  <si>
    <t>3) 전자단기사채차입금</t>
    <phoneticPr fontId="51" type="noConversion"/>
  </si>
  <si>
    <t>가.미지급배당금</t>
    <phoneticPr fontId="51" type="noConversion"/>
  </si>
  <si>
    <t>나.미지급채무</t>
    <phoneticPr fontId="51" type="noConversion"/>
  </si>
  <si>
    <t>다.미지급금</t>
    <phoneticPr fontId="51" type="noConversion"/>
  </si>
  <si>
    <t>라.미지급비용</t>
    <phoneticPr fontId="51" type="noConversion"/>
  </si>
  <si>
    <t>마.현재가치조정차금</t>
    <phoneticPr fontId="15" type="noConversion"/>
  </si>
  <si>
    <t>5) 계좌개설인지대</t>
    <phoneticPr fontId="5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</si>
</sst>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0">
    <numFmt numFmtId="42" formatCode="_-&quot;₩&quot;* #,##0_-;\-&quot;₩&quot;* #,##0_-;_-&quot;₩&quot;* &quot;-&quot;_-;_-@_-"/>
    <numFmt numFmtId="41" formatCode="_-* #,##0_-;\-* #,##0_-;_-* &quot;-&quot;_-;_-@_-"/>
    <numFmt numFmtId="44" formatCode="_-&quot;₩&quot;* #,##0.00_-;\-&quot;₩&quot;* #,##0.00_-;_-&quot;₩&quot;* &quot;-&quot;??_-;_-@_-"/>
    <numFmt numFmtId="43" formatCode="_-* #,##0.00_-;\-* #,##0.00_-;_-* &quot;-&quot;??_-;_-@_-"/>
    <numFmt numFmtId="24" formatCode="\$#,##0_);[Red]\(\$#,##0\)"/>
    <numFmt numFmtId="176" formatCode="#,##0_);[Red]\(#,##0\)"/>
    <numFmt numFmtId="177" formatCode="0_ "/>
    <numFmt numFmtId="178" formatCode="&quot;113-&quot;@"/>
    <numFmt numFmtId="179" formatCode=";;;"/>
    <numFmt numFmtId="180" formatCode="#,##0.00;[Red]&quot;-&quot;#,##0.00"/>
    <numFmt numFmtId="181" formatCode="_ * #,##0.00_ ;_ * \-#,##0.00_ ;_ * &quot;-&quot;??_ ;_ @_ "/>
    <numFmt numFmtId="182" formatCode="_(* #,##0.00_);_(* \(#,##0.00\);_(* &quot;-&quot;??_);_(@_)"/>
    <numFmt numFmtId="183" formatCode="yy/m/d"/>
    <numFmt numFmtId="184" formatCode="#,##0_-;&quot;△&quot;#,##0_-;\-"/>
    <numFmt numFmtId="185" formatCode="_(&quot;￡&quot;* #,##0_);_(&quot;￡&quot;* \(#,##0\);_(&quot;￡&quot;* &quot;-&quot;_);_(@_)"/>
    <numFmt numFmtId="186" formatCode="_(&quot;￡&quot;* #,##0.0_);_(&quot;￡&quot;* \(#,##0.0\);_(&quot;￡&quot;* &quot;-&quot;_);_(@_)"/>
    <numFmt numFmtId="187" formatCode="_(&quot;￡&quot;* #,##0.00_);_(&quot;￡&quot;* \(#,##0.00\);_(&quot;￡&quot;* &quot;-&quot;_);_(@_)"/>
    <numFmt numFmtId="188" formatCode="_(* #,##0\p_);_(* \(#,##0\p\);_(* &quot;-&quot;\ \p_);_(@_)"/>
    <numFmt numFmtId="189" formatCode="_(* #,##0.00\p_);_(* \(#,##0.00\p\);_(* &quot;-&quot;\ \p_);_(@_)"/>
    <numFmt numFmtId="190" formatCode="&quot;￡&quot;#,##0.00"/>
    <numFmt numFmtId="191" formatCode="General_)"/>
    <numFmt numFmtId="192" formatCode="_ * #,##0_ ;_ * \-#,##0_ ;_ * &quot;-&quot;_ ;_ @_ "/>
    <numFmt numFmtId="193" formatCode="0.0"/>
    <numFmt numFmtId="194" formatCode="#."/>
    <numFmt numFmtId="195" formatCode="#,##0&quot;포&quot;"/>
    <numFmt numFmtId="196" formatCode=";;&quot;－ &quot;"/>
    <numFmt numFmtId="197" formatCode="#,##0;&quot;△&quot;#,##0"/>
    <numFmt numFmtId="198" formatCode="&quot;$&quot;#,##0_);\(&quot;$&quot;#,##0\)"/>
    <numFmt numFmtId="199" formatCode="&quot;₩&quot;#,##0.00;[Red]&quot;₩&quot;\-#,##0.00"/>
    <numFmt numFmtId="200" formatCode="&quot;₩&quot;#,##0;[Red]&quot;₩&quot;\-#,##0"/>
    <numFmt numFmtId="201" formatCode="#,##0&quot;Vial&quot;"/>
    <numFmt numFmtId="202" formatCode="&quot;₩&quot;#,##0.00;&quot;₩&quot;\-#,##0.00"/>
    <numFmt numFmtId="203" formatCode="0.000"/>
    <numFmt numFmtId="204" formatCode="#,##0;&quot;-&quot;#,##0"/>
    <numFmt numFmtId="205" formatCode="#,##0;[Red]&quot;-&quot;#,##0"/>
    <numFmt numFmtId="206" formatCode="&quot;$&quot;#,##0.00_);\(&quot;$&quot;#,##0.00\)"/>
    <numFmt numFmtId="207" formatCode="#,##0_);[Red]\(#,##0\);&quot;-&quot;_);@_)"/>
    <numFmt numFmtId="208" formatCode="000000"/>
    <numFmt numFmtId="209" formatCode="#,##0&quot;㎖&quot;"/>
    <numFmt numFmtId="210" formatCode="#,##0&quot;앰플&quot;"/>
    <numFmt numFmtId="211" formatCode="#,##0&quot;g&quot;"/>
    <numFmt numFmtId="212" formatCode="&quot;PG1130&quot;@&quot;01&quot;"/>
    <numFmt numFmtId="213" formatCode="&quot;₩&quot;#,##0;[Red]&quot;₩&quot;\!\-&quot;₩&quot;#,##0"/>
    <numFmt numFmtId="214" formatCode="&quot; ￦&quot;#,##0_);&quot;(￦&quot;#,##0\);&quot; ￦&quot;\-_)"/>
    <numFmt numFmtId="215" formatCode="#0&quot;일&quot;"/>
    <numFmt numFmtId="216" formatCode="#,##0&quot;정&quot;"/>
    <numFmt numFmtId="217" formatCode="#,##0&quot;매&quot;"/>
    <numFmt numFmtId="218" formatCode="&quot;#&quot;##0"/>
    <numFmt numFmtId="219" formatCode="#,##0;[Red]\-#,##0;\-"/>
    <numFmt numFmtId="220" formatCode="[Blue]#,##0.00;[Red]\-#,##0.00"/>
    <numFmt numFmtId="221" formatCode="#,##0&quot;캅셀&quot;"/>
    <numFmt numFmtId="222" formatCode="_(* #,##0.00_);_(* &quot;₩&quot;\(#,##0.00&quot;₩&quot;\);_(* &quot;-&quot;??_);_(@_)"/>
    <numFmt numFmtId="223" formatCode="_ &quot;₩&quot;* #,##0_ ;_ &quot;₩&quot;* \-#,##0_ ;_ &quot;₩&quot;* &quot;-&quot;_ ;_ @_ "/>
    <numFmt numFmtId="224" formatCode="_-&quot;$&quot;* #,##0_-;\-&quot;$&quot;* #,##0_-;_-&quot;$&quot;* &quot;-&quot;_-;_-@_-"/>
    <numFmt numFmtId="225" formatCode="_-&quot;$&quot;* #,##0.00_-;\-&quot;$&quot;* #,##0.00_-;_-&quot;$&quot;* &quot;-&quot;??_-;_-@_-"/>
    <numFmt numFmtId="226" formatCode="_-* #,##0_-;\-* #,##0_-;_-* &quot;-     &quot;_-;_-@_-"/>
    <numFmt numFmtId="227" formatCode="&quot;₩&quot;#,##0;&quot;₩&quot;\-#,##0"/>
    <numFmt numFmtId="228" formatCode="_-&quot;L.&quot;\ * #,##0_-;\-&quot;L.&quot;\ * #,##0_-;_-&quot;L.&quot;\ * &quot;-&quot;_-;_-@_-"/>
    <numFmt numFmtId="229" formatCode="_(&quot;RM&quot;* #,##0_);_(&quot;RM&quot;* \(#,##0\);_(&quot;RM&quot;* &quot;-&quot;_);_(@_)"/>
    <numFmt numFmtId="230" formatCode="0.0\ \ \ "/>
    <numFmt numFmtId="231" formatCode="_ &quot;$&quot;* #,##0_ ;_ &quot;$&quot;* \-#,##0_ ;_ &quot;$&quot;* &quot;-&quot;_ ;_ @_ "/>
    <numFmt numFmtId="232" formatCode="_ &quot;₩&quot;* #,##0.00_ ;_ &quot;₩&quot;* \-#,##0.00_ ;_ &quot;₩&quot;* &quot;-&quot;??_ ;_ @_ "/>
    <numFmt numFmtId="233" formatCode="_-&quot;L.&quot;\ * #,##0.00_-;\-&quot;L.&quot;\ * #,##0.00_-;_-&quot;L.&quot;\ * &quot;-&quot;??_-;_-@_-"/>
    <numFmt numFmtId="234" formatCode="_(&quot;RM&quot;* #,##0.00_);_(&quot;RM&quot;* \(#,##0.00\);_(&quot;RM&quot;* &quot;-&quot;??_);_(@_)"/>
    <numFmt numFmtId="235" formatCode="_ * #,##0_ ;_ * \-#,##0_ ;_ * &quot;-&quot;_ ;_ @_ \ \ \ "/>
    <numFmt numFmtId="236" formatCode="_ &quot;$&quot;* #,##0.00_ ;_ &quot;$&quot;* \-#,##0.00_ ;_ &quot;$&quot;* &quot;-&quot;??_ ;_ @_ "/>
    <numFmt numFmtId="237" formatCode="0.0\ \ "/>
    <numFmt numFmtId="238" formatCode="\ \ @"/>
    <numFmt numFmtId="239" formatCode="#,##0.0_ "/>
    <numFmt numFmtId="240" formatCode="_-* #,##0.000_-;\-* #,##0.000_-;_-* &quot;-&quot;??_-;_-@_-"/>
    <numFmt numFmtId="241" formatCode="0.0%;&quot;₩&quot;&quot;₩&quot;&quot;₩&quot;&quot;₩&quot;&quot;₩&quot;&quot;₩&quot;&quot;₩&quot;&quot;₩&quot;\(0.0%&quot;₩&quot;&quot;₩&quot;&quot;₩&quot;&quot;₩&quot;&quot;₩&quot;&quot;₩&quot;&quot;₩&quot;&quot;₩&quot;\)"/>
    <numFmt numFmtId="242" formatCode="###0_);[Red]\(###0\)"/>
    <numFmt numFmtId="243" formatCode="#,##0.00000;[Red]\-#,##0.00000"/>
    <numFmt numFmtId="244" formatCode="_-* #,##0\ _D_M_-;\-* #,##0\ _D_M_-;_-* &quot;-&quot;\ _D_M_-;_-@_-"/>
    <numFmt numFmtId="245" formatCode="_-* #,##0.00\ _D_M_-;\-* #,##0.00\ _D_M_-;_-* &quot;-&quot;??\ _D_M_-;_-@_-"/>
    <numFmt numFmtId="246" formatCode="#,##0.0000000;[Red]\-#,##0.0000000"/>
    <numFmt numFmtId="247" formatCode="\$#,##0.0_);\(\$#,##0.0\)"/>
    <numFmt numFmtId="248" formatCode="#,##0;\-#,##0;&quot;-&quot;"/>
    <numFmt numFmtId="249" formatCode="#,##0_);[Black]\(#,##0\)"/>
    <numFmt numFmtId="250" formatCode="#,##0.00000_);[Red]\(#,##0.00000\)"/>
    <numFmt numFmtId="251" formatCode="_ &quot;₩&quot;* #,##0.00_ ;_ &quot;₩&quot;* &quot;₩&quot;\-#,##0.00_ ;_ &quot;₩&quot;* &quot;-&quot;??_ ;_ @_ "/>
    <numFmt numFmtId="252" formatCode="#,##0.0000000_);[Red]\(#,##0.0000000\)"/>
    <numFmt numFmtId="253" formatCode="&quot;$&quot;#,##0.0_);\(&quot;$&quot;#,##0.0\)"/>
    <numFmt numFmtId="254" formatCode="[Black]#,###_);[Black]\(#,###\);&quot;-&quot;_)"/>
    <numFmt numFmtId="255" formatCode="_(* #,##0.0_);_(* \(#,##0.0\);_(* &quot;-&quot;??_);_(@_)"/>
    <numFmt numFmtId="256" formatCode="_._.* #,##0.0_)_%;_._.* \(#,##0.0\)_%;_._.* \ .0_)_%"/>
    <numFmt numFmtId="257" formatCode="_._.* #,##0.000_)_%;_._.* \(#,##0.000\)_%;_._.* \ .000_)_%"/>
    <numFmt numFmtId="258" formatCode="#,##0_)&quot;개월&quot;;\(#,##0\)"/>
    <numFmt numFmtId="259" formatCode="mmm\.yy"/>
    <numFmt numFmtId="260" formatCode="_(&quot;$&quot;* #,##0.0_);_(&quot;$&quot;* \(#,##0.0\);_(&quot;$&quot;* &quot;-&quot;_);_(@_)"/>
    <numFmt numFmtId="261" formatCode="0&quot;.&quot;_);[Red]\(0\)"/>
    <numFmt numFmtId="262" formatCode="_._.&quot;$&quot;* #,##0.0_)_%;_._.&quot;$&quot;* \(#,##0.0\)_%;_._.&quot;$&quot;* \ .0_)_%"/>
    <numFmt numFmtId="263" formatCode="&quot;$&quot;* #,##0.00_);&quot;$&quot;* \(#,##0.00\)"/>
    <numFmt numFmtId="264" formatCode="_._.&quot;$&quot;* #,##0.000_)_%;_._.&quot;$&quot;* \(#,##0.000\)_%;_._.&quot;$&quot;* \ .000_)_%"/>
    <numFmt numFmtId="265" formatCode="\'yy\.mm\.dd"/>
    <numFmt numFmtId="266" formatCode="&quot;US$&quot;#,##0.00_);\(&quot;US$&quot;#,##0.00\)"/>
    <numFmt numFmtId="267" formatCode="0.0000000"/>
    <numFmt numFmtId="268" formatCode="_ &quot;₩&quot;* #,##0_ ;_ &quot;₩&quot;* &quot;₩&quot;\-#,##0_ ;_ &quot;₩&quot;* &quot;-&quot;_ ;_ @_ "/>
    <numFmt numFmtId="269" formatCode="* #,##0_);* \(#,##0\);&quot;-&quot;??_);@"/>
    <numFmt numFmtId="270" formatCode="* #,##0_%;* \-#,##0_%;* #,##0_%;@_%"/>
    <numFmt numFmtId="271" formatCode="&quot;$&quot;#,##0.00"/>
    <numFmt numFmtId="272" formatCode="_(&quot;$&quot;* #,##0_);_(&quot;$&quot;* \(#,##0\);_(&quot;$&quot;* &quot;-&quot;_);_(@_)"/>
    <numFmt numFmtId="273" formatCode="_-[$€-2]* #,##0.00_-;\-[$€-2]* #,##0.00_-;_-[$€-2]* &quot;-&quot;??_-"/>
    <numFmt numFmtId="274" formatCode="0.0%"/>
    <numFmt numFmtId="275" formatCode="#,##0.00\ &quot;FB&quot;;[Red]\-#,##0.00\ &quot;FB&quot;"/>
    <numFmt numFmtId="276" formatCode="#,##0;[Red]&quot;△&quot;#,##0"/>
    <numFmt numFmtId="277" formatCode="_(&quot;$&quot;* #,##0.00_);_(&quot;$&quot;* \(#,##0.00\);_(&quot;$&quot;* &quot;-&quot;??_);_(@_)"/>
    <numFmt numFmtId="278" formatCode="\ \ \ #,###"/>
    <numFmt numFmtId="279" formatCode="0.00000000"/>
    <numFmt numFmtId="280" formatCode="#,##0\x_);\(#,##0\x\)"/>
    <numFmt numFmtId="281" formatCode="#,##0%_);\(#,##0%\)"/>
    <numFmt numFmtId="282" formatCode="0.00\ %"/>
    <numFmt numFmtId="283" formatCode="#,##0\ ;[Red]\-#,##0\ "/>
    <numFmt numFmtId="284" formatCode="_ * #,##0_ ;_ * &quot;₩&quot;&quot;₩&quot;&quot;₩&quot;\-#,##0_ ;_ * &quot;-&quot;_ ;_ @_ "/>
    <numFmt numFmtId="285" formatCode="_ * #,##0.00_ ;_ * &quot;₩&quot;&quot;₩&quot;&quot;₩&quot;\-#,##0.00_ ;_ * &quot;-&quot;??_ ;_ @_ "/>
    <numFmt numFmtId="286" formatCode="#,##0,;\-#,##0,;_-&quot;&quot;_-"/>
    <numFmt numFmtId="287" formatCode="_(* #,##0\ \x_);_(* \(#,##0\ \x\);_(* &quot;-&quot;??_);_(@_)"/>
    <numFmt numFmtId="288" formatCode="_(* #,##0.0\ \x_);_(* \(#,##0.0\ \x\);_(* &quot;-&quot;??_);_(@_)"/>
    <numFmt numFmtId="289" formatCode="0.00000%"/>
    <numFmt numFmtId="290" formatCode="[Black]#,###_);[Black]\(#,###\);[Black]&quot;-&quot;_)"/>
    <numFmt numFmtId="291" formatCode="_(0_)%;\(0\)%;\ \ _)\%"/>
    <numFmt numFmtId="292" formatCode="_._._(* 0_)%;_._.\(* 0\)%;_._._(* \ _)\%"/>
    <numFmt numFmtId="293" formatCode="0%_);\(0%\)"/>
    <numFmt numFmtId="294" formatCode="0.00_);[Red]\(0.00\)"/>
    <numFmt numFmtId="295" formatCode="_(0.0_)%;\(0.0\)%;\ \ .0_)%"/>
    <numFmt numFmtId="296" formatCode="_._._(* 0.0_)%;_._.\(* 0.0\)%;_._._(* \ .0_)%"/>
    <numFmt numFmtId="297" formatCode="_(0.00_)%;\(0.00\)%;\ \ .00_)%"/>
    <numFmt numFmtId="298" formatCode="_._._(* 0.00_)%;_._.\(* 0.00\)%;_._._(* \ .00_)%"/>
    <numFmt numFmtId="299" formatCode="_(0.000_)%;\(0.000\)%;\ \ .000_)%"/>
    <numFmt numFmtId="300" formatCode="_._._(* 0.000_)%;_._.\(* 0.000\)%;_._._(* \ .000_)%"/>
    <numFmt numFmtId="301" formatCode="0.000000%"/>
    <numFmt numFmtId="302" formatCode="&quot;₩&quot;#,##0;&quot;₩&quot;&quot;₩&quot;&quot;₩&quot;&quot;₩&quot;&quot;₩&quot;&quot;₩&quot;&quot;₩&quot;\-&quot;₩&quot;#,##0"/>
    <numFmt numFmtId="303" formatCode="\ @"/>
    <numFmt numFmtId="304" formatCode="#,##0\ \ "/>
    <numFmt numFmtId="305" formatCode="#,##0;[Red]#,##0"/>
    <numFmt numFmtId="306" formatCode="#,##0.00000000_);[Red]\(#,##0.00000000\)"/>
    <numFmt numFmtId="307" formatCode="_(* #,##0.000_);_(* \(#,##0.000\);_(* &quot;-&quot;??_);_(@_)"/>
    <numFmt numFmtId="308" formatCode="_-&quot;£&quot;* #,##0_-;\-&quot;£&quot;* #,##0_-;_-&quot;£&quot;* &quot;-&quot;_-;_-@_-"/>
    <numFmt numFmtId="309" formatCode="_ &quot;SFr.&quot;\ * #,##0_ ;_ &quot;SFr.&quot;\ * \-#,##0_ ;_ &quot;SFr.&quot;\ * &quot;-&quot;_ ;_ @_ "/>
    <numFmt numFmtId="310" formatCode="_ &quot;SFr.&quot;\ * #,##0.00_ ;_ &quot;SFr.&quot;\ * \-#,##0.00_ ;_ &quot;SFr.&quot;\ * &quot;-&quot;??_ ;_ @_ "/>
    <numFmt numFmtId="311" formatCode="_(* #,##0_);_(* \(#,##0\);_(* \ _)"/>
    <numFmt numFmtId="312" formatCode="_(* #,##0.0_);_(* \(#,##0.0\);_(* \ .0_)"/>
    <numFmt numFmtId="313" formatCode="_(* #,##0.00_);_(* \(#,##0.00\);_(* \ .00_)"/>
    <numFmt numFmtId="314" formatCode="_(* #,##0.000_);_(* \(#,##0.000\);_(* \ .000_)"/>
    <numFmt numFmtId="315" formatCode="_(&quot;$&quot;* #,##0_);_(&quot;$&quot;* \(#,##0\);_(&quot;$&quot;* \ _)"/>
    <numFmt numFmtId="316" formatCode="_(&quot;$&quot;* #,##0.0_);_(&quot;$&quot;* \(#,##0.0\);_(&quot;$&quot;* \ .0_)"/>
    <numFmt numFmtId="317" formatCode="_(&quot;$&quot;* #,##0.00_);_(&quot;$&quot;* \(#,##0.00\);_(&quot;$&quot;* \ .00_)"/>
    <numFmt numFmtId="318" formatCode="_(&quot;$&quot;* #,##0.000_);_(&quot;$&quot;* \(#,##0.000\);_(&quot;$&quot;* \ .000_)"/>
    <numFmt numFmtId="319" formatCode="_-* #,##0&quot;р.&quot;_-;\-* #,##0&quot;р.&quot;_-;_-* &quot;-&quot;&quot;р.&quot;_-;_-@_-"/>
    <numFmt numFmtId="320" formatCode="_-* #,##0.00&quot;р.&quot;_-;\-* #,##0.00&quot;р.&quot;_-;_-* &quot;-&quot;??&quot;р.&quot;_-;_-@_-"/>
  </numFmts>
  <fonts count="239">
    <font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3"/>
      <charset val="129"/>
      <scheme val="minor"/>
    </font>
    <font>
      <sz val="11"/>
      <color rgb="FFFF0000"/>
      <name val="맑은 고딕"/>
      <family val="3"/>
      <charset val="129"/>
      <scheme val="minor"/>
    </font>
    <font>
      <b/>
      <sz val="11"/>
      <color rgb="FFFA7D00"/>
      <name val="맑은 고딕"/>
      <family val="3"/>
      <charset val="129"/>
      <scheme val="minor"/>
    </font>
    <font>
      <sz val="11"/>
      <color rgb="FF9C0006"/>
      <name val="맑은 고딕"/>
      <family val="3"/>
      <charset val="129"/>
      <scheme val="minor"/>
    </font>
    <font>
      <sz val="11"/>
      <color rgb="FF9C6500"/>
      <name val="맑은 고딕"/>
      <family val="3"/>
      <charset val="129"/>
      <scheme val="minor"/>
    </font>
    <font>
      <i/>
      <sz val="11"/>
      <color rgb="FF7F7F7F"/>
      <name val="맑은 고딕"/>
      <family val="3"/>
      <charset val="129"/>
      <scheme val="minor"/>
    </font>
    <font>
      <b/>
      <sz val="11"/>
      <color theme="0"/>
      <name val="맑은 고딕"/>
      <family val="3"/>
      <charset val="129"/>
      <scheme val="minor"/>
    </font>
    <font>
      <sz val="11"/>
      <color rgb="FFFA7D00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rgb="FF3F3F76"/>
      <name val="맑은 고딕"/>
      <family val="3"/>
      <charset val="129"/>
      <scheme val="minor"/>
    </font>
    <font>
      <b/>
      <sz val="18"/>
      <color theme="3"/>
      <name val="맑은 고딕"/>
      <family val="3"/>
      <charset val="129"/>
      <scheme val="major"/>
    </font>
    <font>
      <b/>
      <sz val="15"/>
      <color theme="3"/>
      <name val="맑은 고딕"/>
      <family val="3"/>
      <charset val="129"/>
      <scheme val="minor"/>
    </font>
    <font>
      <b/>
      <sz val="13"/>
      <color theme="3"/>
      <name val="맑은 고딕"/>
      <family val="3"/>
      <charset val="129"/>
      <scheme val="minor"/>
    </font>
    <font>
      <b/>
      <sz val="11"/>
      <color theme="3"/>
      <name val="맑은 고딕"/>
      <family val="3"/>
      <charset val="129"/>
      <scheme val="minor"/>
    </font>
    <font>
      <sz val="11"/>
      <color rgb="FF006100"/>
      <name val="맑은 고딕"/>
      <family val="3"/>
      <charset val="129"/>
      <scheme val="minor"/>
    </font>
    <font>
      <b/>
      <sz val="11"/>
      <color rgb="FF3F3F3F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9"/>
      <color theme="1"/>
      <name val="맑은 고딕"/>
      <family val="3"/>
      <charset val="129"/>
      <scheme val="minor"/>
    </font>
    <font>
      <b/>
      <sz val="18"/>
      <color theme="3"/>
      <name val="맑은 고딕"/>
      <family val="2"/>
      <charset val="129"/>
      <scheme val="major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9C6500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9"/>
      <name val="맑은 고딕"/>
      <family val="3"/>
      <charset val="129"/>
      <scheme val="minor"/>
    </font>
    <font>
      <sz val="11"/>
      <name val="돋움"/>
      <family val="3"/>
      <charset val="129"/>
    </font>
    <font>
      <sz val="10"/>
      <name val="맑은 고딕"/>
      <family val="3"/>
      <charset val="129"/>
      <scheme val="minor"/>
    </font>
    <font>
      <sz val="10"/>
      <name val="Arial"/>
      <family val="2"/>
    </font>
    <font>
      <sz val="10"/>
      <name val="바탕체"/>
      <family val="1"/>
      <charset val="129"/>
    </font>
    <font>
      <sz val="12"/>
      <name val="바탕체"/>
      <family val="1"/>
      <charset val="129"/>
    </font>
    <font>
      <b/>
      <sz val="10"/>
      <name val="MS Sans Serif"/>
      <family val="2"/>
    </font>
    <font>
      <sz val="10"/>
      <name val="MS Sans Serif"/>
      <family val="2"/>
    </font>
    <font>
      <sz val="10"/>
      <name val="Times New Roman"/>
      <family val="1"/>
    </font>
    <font>
      <sz val="12"/>
      <name val="???"/>
      <family val="1"/>
    </font>
    <font>
      <i/>
      <sz val="12"/>
      <name val="바탕체"/>
      <family val="1"/>
      <charset val="129"/>
    </font>
    <font>
      <sz val="12"/>
      <name val="??????"/>
      <family val="1"/>
    </font>
    <font>
      <u/>
      <sz val="8.4"/>
      <color indexed="12"/>
      <name val="Arial"/>
      <family val="2"/>
    </font>
    <font>
      <sz val="11"/>
      <name val="돋?o"/>
      <family val="3"/>
      <charset val="129"/>
    </font>
    <font>
      <sz val="12"/>
      <name val="¹????¼"/>
      <family val="3"/>
      <charset val="129"/>
    </font>
    <font>
      <sz val="11"/>
      <name val="￥i￠￢￠?o"/>
      <family val="3"/>
      <charset val="129"/>
    </font>
    <font>
      <sz val="12"/>
      <name val="System"/>
      <family val="2"/>
      <charset val="129"/>
    </font>
    <font>
      <sz val="10"/>
      <color indexed="8"/>
      <name val="Arial"/>
      <family val="2"/>
    </font>
    <font>
      <sz val="10"/>
      <name val="굴림체"/>
      <family val="3"/>
      <charset val="129"/>
    </font>
    <font>
      <sz val="11"/>
      <name val="돋움체"/>
      <family val="3"/>
      <charset val="129"/>
    </font>
    <font>
      <sz val="12"/>
      <name val="ⓒoUAAA¨u"/>
      <family val="1"/>
      <charset val="129"/>
    </font>
    <font>
      <sz val="10"/>
      <name val="Helv"/>
      <family val="2"/>
    </font>
    <font>
      <sz val="20"/>
      <name val="돋움체"/>
      <family val="3"/>
      <charset val="129"/>
    </font>
    <font>
      <sz val="8"/>
      <color indexed="8"/>
      <name val="Times New Roman"/>
      <family val="1"/>
    </font>
    <font>
      <sz val="8"/>
      <color indexed="14"/>
      <name val="Times New Roman"/>
      <family val="1"/>
    </font>
    <font>
      <sz val="12"/>
      <name val="Times New Roman"/>
      <family val="1"/>
    </font>
    <font>
      <b/>
      <sz val="15"/>
      <color indexed="24"/>
      <name val="¹UAAA¼"/>
      <family val="1"/>
      <charset val="129"/>
    </font>
    <font>
      <sz val="10"/>
      <name val="Courier"/>
      <family val="3"/>
    </font>
    <font>
      <sz val="1"/>
      <color indexed="18"/>
      <name val="Courier"/>
      <family val="3"/>
    </font>
    <font>
      <sz val="12"/>
      <name val="¹UAAA¼"/>
      <family val="1"/>
      <charset val="129"/>
    </font>
    <font>
      <sz val="12"/>
      <name val="¹ÙÅÁÃ¼"/>
      <family val="3"/>
      <charset val="129"/>
    </font>
    <font>
      <sz val="12"/>
      <name val="굴림체"/>
      <family val="3"/>
      <charset val="129"/>
    </font>
    <font>
      <sz val="11"/>
      <color indexed="8"/>
      <name val="宋体"/>
      <family val="3"/>
      <charset val="255"/>
    </font>
    <font>
      <sz val="11"/>
      <color indexed="9"/>
      <name val="宋体"/>
      <family val="3"/>
      <charset val="255"/>
    </font>
    <font>
      <sz val="11"/>
      <name val="궁서"/>
      <family val="1"/>
      <charset val="129"/>
    </font>
    <font>
      <sz val="11"/>
      <color indexed="10"/>
      <name val="宋体"/>
      <family val="3"/>
      <charset val="255"/>
    </font>
    <font>
      <sz val="12"/>
      <color indexed="24"/>
      <name val="바탕체"/>
      <family val="1"/>
      <charset val="129"/>
    </font>
    <font>
      <b/>
      <sz val="18"/>
      <color indexed="24"/>
      <name val="바탕체"/>
      <family val="1"/>
      <charset val="129"/>
    </font>
    <font>
      <b/>
      <sz val="15"/>
      <color indexed="24"/>
      <name val="바탕체"/>
      <family val="1"/>
      <charset val="129"/>
    </font>
    <font>
      <sz val="11"/>
      <color indexed="60"/>
      <name val="宋体"/>
      <family val="3"/>
      <charset val="255"/>
    </font>
    <font>
      <sz val="11"/>
      <name val="바탕체"/>
      <family val="1"/>
      <charset val="129"/>
    </font>
    <font>
      <sz val="10"/>
      <name val="PragmaticaCTT"/>
      <family val="1"/>
    </font>
    <font>
      <sz val="12"/>
      <name val="돋움체"/>
      <family val="3"/>
      <charset val="129"/>
    </font>
    <font>
      <u/>
      <sz val="9"/>
      <color indexed="36"/>
      <name val="돋움"/>
      <family val="3"/>
      <charset val="129"/>
    </font>
    <font>
      <sz val="8"/>
      <color indexed="8"/>
      <name val="Arial"/>
      <family val="2"/>
    </font>
    <font>
      <sz val="14"/>
      <name val="뼥?ⓒ"/>
      <family val="3"/>
      <charset val="129"/>
    </font>
    <font>
      <sz val="11"/>
      <name val="굃굍 긕긘긞긏"/>
      <family val="3"/>
      <charset val="129"/>
    </font>
    <font>
      <sz val="14"/>
      <name val="ＭＳ 明朝"/>
      <family val="3"/>
      <charset val="129"/>
    </font>
    <font>
      <sz val="12"/>
      <name val="┭병릇"/>
      <family val="1"/>
      <charset val="129"/>
    </font>
    <font>
      <sz val="1"/>
      <color indexed="0"/>
      <name val="Courier"/>
      <family val="3"/>
    </font>
    <font>
      <sz val="11"/>
      <name val="굴림체"/>
      <family val="3"/>
      <charset val="129"/>
    </font>
    <font>
      <sz val="10"/>
      <name val="Book Antiqua"/>
      <family val="1"/>
    </font>
    <font>
      <sz val="12"/>
      <name val="뼻뮝"/>
      <family val="3"/>
      <charset val="129"/>
    </font>
    <font>
      <b/>
      <sz val="12"/>
      <color indexed="16"/>
      <name val="굴림체"/>
      <family val="3"/>
      <charset val="129"/>
    </font>
    <font>
      <sz val="11"/>
      <color indexed="8"/>
      <name val="맑은 고딕"/>
      <family val="3"/>
      <charset val="129"/>
    </font>
    <font>
      <sz val="10"/>
      <name val="명조"/>
      <family val="3"/>
      <charset val="129"/>
    </font>
    <font>
      <u/>
      <sz val="10"/>
      <color indexed="36"/>
      <name val="Arial"/>
      <family val="2"/>
    </font>
    <font>
      <sz val="11"/>
      <name val="바탕"/>
      <family val="1"/>
      <charset val="129"/>
    </font>
    <font>
      <sz val="10"/>
      <name val="굴림"/>
      <family val="3"/>
      <charset val="129"/>
    </font>
    <font>
      <sz val="11"/>
      <color indexed="20"/>
      <name val="宋体"/>
      <family val="3"/>
      <charset val="255"/>
    </font>
    <font>
      <sz val="11"/>
      <name val="ＭＳ Ｐゴシック"/>
      <family val="3"/>
      <charset val="255"/>
    </font>
    <font>
      <sz val="10"/>
      <color indexed="8"/>
      <name val="맑은 고딕"/>
      <family val="3"/>
      <charset val="129"/>
    </font>
    <font>
      <sz val="14"/>
      <name val="ＭＳ 明朝"/>
      <family val="1"/>
      <charset val="255"/>
    </font>
    <font>
      <sz val="11"/>
      <name val="Times New Roman"/>
      <family val="1"/>
    </font>
    <font>
      <i/>
      <sz val="11"/>
      <color indexed="23"/>
      <name val="宋体"/>
      <family val="3"/>
      <charset val="255"/>
    </font>
    <font>
      <sz val="11"/>
      <color indexed="17"/>
      <name val="宋体"/>
      <family val="3"/>
      <charset val="255"/>
    </font>
    <font>
      <b/>
      <sz val="18"/>
      <color indexed="56"/>
      <name val="宋体"/>
      <family val="3"/>
      <charset val="255"/>
    </font>
    <font>
      <b/>
      <sz val="15"/>
      <color indexed="56"/>
      <name val="宋体"/>
      <family val="3"/>
      <charset val="255"/>
    </font>
    <font>
      <b/>
      <sz val="13"/>
      <color indexed="56"/>
      <name val="宋体"/>
      <family val="3"/>
      <charset val="255"/>
    </font>
    <font>
      <b/>
      <sz val="11"/>
      <color indexed="56"/>
      <name val="宋体"/>
      <family val="3"/>
      <charset val="255"/>
    </font>
    <font>
      <b/>
      <sz val="11"/>
      <color indexed="9"/>
      <name val="宋体"/>
      <family val="3"/>
      <charset val="255"/>
    </font>
    <font>
      <b/>
      <sz val="11"/>
      <color indexed="8"/>
      <name val="宋体"/>
      <family val="3"/>
      <charset val="255"/>
    </font>
    <font>
      <b/>
      <sz val="11"/>
      <color indexed="52"/>
      <name val="宋体"/>
      <family val="3"/>
      <charset val="255"/>
    </font>
    <font>
      <sz val="11"/>
      <color indexed="62"/>
      <name val="宋体"/>
      <family val="3"/>
      <charset val="255"/>
    </font>
    <font>
      <b/>
      <sz val="11"/>
      <color indexed="63"/>
      <name val="宋体"/>
      <family val="3"/>
      <charset val="255"/>
    </font>
    <font>
      <sz val="12"/>
      <name val="奔覆眉"/>
      <family val="3"/>
      <charset val="129"/>
    </font>
    <font>
      <sz val="11"/>
      <color indexed="52"/>
      <name val="宋体"/>
      <family val="3"/>
      <charset val="255"/>
    </font>
    <font>
      <sz val="12"/>
      <name val="¨ÏoUAAA¡§u"/>
      <family val="1"/>
      <charset val="129"/>
    </font>
    <font>
      <sz val="12"/>
      <name val="¨IoUAAA¡§u"/>
      <family val="1"/>
      <charset val="129"/>
    </font>
    <font>
      <sz val="11"/>
      <name val="??????o"/>
      <family val="3"/>
    </font>
    <font>
      <sz val="11"/>
      <name val="¥ì¢¬¢¯o"/>
      <family val="3"/>
    </font>
    <font>
      <sz val="12"/>
      <name val="±¼¸²Ã¼"/>
      <family val="3"/>
      <charset val="129"/>
    </font>
    <font>
      <sz val="11"/>
      <name val="¹UAAA¼"/>
      <family val="3"/>
      <charset val="129"/>
    </font>
    <font>
      <sz val="11"/>
      <name val="µ¸¿ò"/>
      <family val="3"/>
      <charset val="129"/>
    </font>
    <font>
      <sz val="11"/>
      <name val="μ¸¿o"/>
      <family val="3"/>
      <charset val="129"/>
    </font>
    <font>
      <sz val="8"/>
      <name val="Times New Roman"/>
      <family val="1"/>
    </font>
    <font>
      <sz val="12"/>
      <name val="Arial"/>
      <family val="2"/>
    </font>
    <font>
      <sz val="10"/>
      <name val="µ¸¿òÃ¼"/>
      <family val="3"/>
      <charset val="129"/>
    </font>
    <font>
      <sz val="12"/>
      <name val="Tms Rmn"/>
      <family val="1"/>
    </font>
    <font>
      <sz val="8"/>
      <name val="Palatino"/>
      <family val="1"/>
    </font>
    <font>
      <sz val="12"/>
      <name val="¡¾¨ù¢¬©÷A¨ù"/>
      <family val="3"/>
      <charset val="129"/>
    </font>
    <font>
      <sz val="11"/>
      <name val="¡Ii¡E¡þ¡E?o"/>
      <family val="3"/>
      <charset val="129"/>
    </font>
    <font>
      <sz val="8"/>
      <name val="¹UAAA¼"/>
      <family val="1"/>
      <charset val="129"/>
    </font>
    <font>
      <sz val="10"/>
      <name val="±¼¸²Ã¼"/>
      <family val="3"/>
      <charset val="129"/>
    </font>
    <font>
      <sz val="10"/>
      <name val="¹UAAA¼"/>
      <family val="1"/>
      <charset val="129"/>
    </font>
    <font>
      <sz val="10"/>
      <name val="¹ÙÅÁÃ¼"/>
      <family val="1"/>
      <charset val="129"/>
    </font>
    <font>
      <sz val="12"/>
      <name val="±¼¸²A¼"/>
      <family val="3"/>
      <charset val="129"/>
    </font>
    <font>
      <sz val="12"/>
      <name val="μ¸¿oA¼"/>
      <family val="3"/>
      <charset val="129"/>
    </font>
    <font>
      <sz val="12"/>
      <name val="¹UAAA¼"/>
      <family val="3"/>
    </font>
    <font>
      <sz val="12"/>
      <name val="¹ÙÅÁÃ¼"/>
      <family val="1"/>
    </font>
    <font>
      <sz val="12"/>
      <name val="μ¸¿o"/>
      <family val="3"/>
      <charset val="129"/>
    </font>
    <font>
      <sz val="12"/>
      <name val="½Å±×·¡ÇÈ"/>
      <family val="1"/>
      <charset val="129"/>
    </font>
    <font>
      <sz val="11"/>
      <name val="±¼¸²A¼"/>
      <family val="3"/>
      <charset val="129"/>
    </font>
    <font>
      <sz val="11"/>
      <name val="±¼¸²Ã¼"/>
      <family val="3"/>
      <charset val="129"/>
    </font>
    <font>
      <sz val="11"/>
      <name val="¹ÙÅÁÃ¼"/>
      <family val="1"/>
      <charset val="129"/>
    </font>
    <font>
      <sz val="10"/>
      <name val="±¼¸²A¼"/>
      <family val="3"/>
      <charset val="129"/>
    </font>
    <font>
      <sz val="10"/>
      <name val="±¼¸²A¼"/>
      <family val="3"/>
    </font>
    <font>
      <sz val="10"/>
      <name val="±¼¸²Ã¼"/>
      <family val="3"/>
    </font>
    <font>
      <b/>
      <sz val="10"/>
      <name val="Helv"/>
      <family val="2"/>
    </font>
    <font>
      <sz val="10"/>
      <name val="MS Serif"/>
      <family val="1"/>
    </font>
    <font>
      <sz val="10"/>
      <color indexed="16"/>
      <name val="MS Serif"/>
      <family val="1"/>
    </font>
    <font>
      <u/>
      <sz val="10"/>
      <color indexed="14"/>
      <name val="MS Sans Serif"/>
      <family val="2"/>
    </font>
    <font>
      <sz val="8"/>
      <name val="Arial"/>
      <family val="2"/>
    </font>
    <font>
      <b/>
      <sz val="12"/>
      <name val="Helv"/>
      <family val="2"/>
    </font>
    <font>
      <b/>
      <sz val="12"/>
      <name val="Arial"/>
      <family val="2"/>
    </font>
    <font>
      <b/>
      <sz val="10"/>
      <name val="Arial"/>
      <family val="2"/>
    </font>
    <font>
      <u/>
      <sz val="10"/>
      <color indexed="12"/>
      <name val="MS Sans Serif"/>
      <family val="2"/>
    </font>
    <font>
      <sz val="9"/>
      <name val="Times New Roman"/>
      <family val="1"/>
    </font>
    <font>
      <sz val="9"/>
      <name val="Tms Rmn"/>
      <family val="1"/>
    </font>
    <font>
      <b/>
      <sz val="11"/>
      <name val="Arial"/>
      <family val="2"/>
    </font>
    <font>
      <b/>
      <sz val="8"/>
      <name val="Arial"/>
      <family val="2"/>
    </font>
    <font>
      <sz val="11"/>
      <name val="Tms Rmn"/>
      <family val="1"/>
    </font>
    <font>
      <sz val="8"/>
      <color indexed="12"/>
      <name val="Times New Roman"/>
      <family val="1"/>
    </font>
    <font>
      <sz val="11"/>
      <name val="New Times Roman"/>
      <family val="2"/>
    </font>
    <font>
      <u val="singleAccounting"/>
      <sz val="11"/>
      <name val="Times New Roman"/>
      <family val="1"/>
    </font>
    <font>
      <sz val="10"/>
      <color indexed="24"/>
      <name val="Arial"/>
      <family val="2"/>
    </font>
    <font>
      <b/>
      <sz val="14"/>
      <name val="Arial"/>
      <family val="2"/>
    </font>
    <font>
      <sz val="7"/>
      <name val="Arial"/>
      <family val="2"/>
    </font>
    <font>
      <sz val="9"/>
      <name val="Arial"/>
      <family val="2"/>
    </font>
    <font>
      <u val="doubleAccounting"/>
      <sz val="10"/>
      <name val="Arial"/>
      <family val="2"/>
    </font>
    <font>
      <sz val="1"/>
      <color indexed="8"/>
      <name val="Courier"/>
      <family val="3"/>
    </font>
    <font>
      <u/>
      <sz val="7.5"/>
      <color indexed="36"/>
      <name val="Arial"/>
      <family val="2"/>
    </font>
    <font>
      <sz val="7"/>
      <name val="Palatino"/>
      <family val="1"/>
    </font>
    <font>
      <b/>
      <sz val="12"/>
      <color indexed="62"/>
      <name val="Arial"/>
      <family val="2"/>
    </font>
    <font>
      <b/>
      <i/>
      <sz val="11"/>
      <name val="Arial"/>
      <family val="2"/>
    </font>
    <font>
      <sz val="14"/>
      <name val="Times New Roman"/>
      <family val="1"/>
    </font>
    <font>
      <sz val="18"/>
      <name val="Helvetica-Black"/>
      <family val="2"/>
    </font>
    <font>
      <i/>
      <sz val="14"/>
      <name val="Palatino"/>
      <family val="1"/>
    </font>
    <font>
      <b/>
      <sz val="12"/>
      <name val="Tms Rmn"/>
      <family val="1"/>
    </font>
    <font>
      <b/>
      <sz val="18"/>
      <name val="Arial"/>
      <family val="2"/>
    </font>
    <font>
      <b/>
      <i/>
      <sz val="22"/>
      <name val="Times New Roman"/>
      <family val="1"/>
    </font>
    <font>
      <sz val="10"/>
      <color indexed="12"/>
      <name val="Arial"/>
      <family val="2"/>
    </font>
    <font>
      <u/>
      <sz val="10"/>
      <color indexed="12"/>
      <name val="Arial"/>
      <family val="2"/>
    </font>
    <font>
      <b/>
      <i/>
      <sz val="7"/>
      <name val="Times New Roman"/>
      <family val="1"/>
    </font>
    <font>
      <u/>
      <sz val="10"/>
      <color indexed="9"/>
      <name val="Arial"/>
      <family val="2"/>
    </font>
    <font>
      <b/>
      <sz val="14"/>
      <color indexed="24"/>
      <name val="Book Antiqua"/>
      <family val="1"/>
    </font>
    <font>
      <b/>
      <sz val="11"/>
      <name val="Helv"/>
      <family val="2"/>
    </font>
    <font>
      <sz val="11"/>
      <color indexed="8"/>
      <name val="Times New Roman"/>
      <family val="1"/>
    </font>
    <font>
      <u/>
      <sz val="8"/>
      <color indexed="9"/>
      <name val="Arial"/>
      <family val="2"/>
    </font>
    <font>
      <sz val="7"/>
      <name val="Small Fonts"/>
      <family val="2"/>
    </font>
    <font>
      <sz val="12"/>
      <name val="Arial MT"/>
      <family val="2"/>
    </font>
    <font>
      <sz val="12"/>
      <name val="Helv"/>
      <family val="2"/>
    </font>
    <font>
      <u/>
      <sz val="18"/>
      <name val="Times New Roman"/>
      <family val="1"/>
    </font>
    <font>
      <b/>
      <sz val="9"/>
      <color indexed="16"/>
      <name val="Arial"/>
      <family val="2"/>
    </font>
    <font>
      <sz val="14"/>
      <name val="–¾’©"/>
      <family val="3"/>
      <charset val="129"/>
    </font>
    <font>
      <b/>
      <i/>
      <sz val="10"/>
      <color indexed="8"/>
      <name val="Arial"/>
      <family val="2"/>
    </font>
    <font>
      <b/>
      <sz val="10"/>
      <color indexed="8"/>
      <name val="Arial"/>
      <family val="2"/>
    </font>
    <font>
      <b/>
      <i/>
      <sz val="22"/>
      <color indexed="8"/>
      <name val="Times New Roman"/>
      <family val="1"/>
    </font>
    <font>
      <sz val="10"/>
      <color indexed="16"/>
      <name val="Helvetica-Black"/>
      <family val="2"/>
    </font>
    <font>
      <i/>
      <sz val="14"/>
      <name val="Times New Roman"/>
      <family val="1"/>
    </font>
    <font>
      <b/>
      <sz val="22"/>
      <name val="Book Antiqua"/>
      <family val="1"/>
    </font>
    <font>
      <b/>
      <i/>
      <sz val="9"/>
      <color indexed="60"/>
      <name val="Arial"/>
      <family val="2"/>
    </font>
    <font>
      <u val="singleAccounting"/>
      <sz val="10"/>
      <name val="Arial"/>
      <family val="2"/>
    </font>
    <font>
      <b/>
      <sz val="12"/>
      <color indexed="18"/>
      <name val="Arial"/>
      <family val="2"/>
    </font>
    <font>
      <i/>
      <sz val="7"/>
      <name val="Arial"/>
      <family val="2"/>
    </font>
    <font>
      <b/>
      <sz val="8"/>
      <color indexed="8"/>
      <name val="Helv"/>
      <family val="2"/>
    </font>
    <font>
      <sz val="12"/>
      <name val="고딕"/>
      <family val="3"/>
      <charset val="129"/>
    </font>
    <font>
      <b/>
      <sz val="9"/>
      <name val="Palatino"/>
      <family val="1"/>
    </font>
    <font>
      <b/>
      <sz val="7"/>
      <name val="Arial"/>
      <family val="2"/>
    </font>
    <font>
      <b/>
      <sz val="9"/>
      <name val="Arial"/>
      <family val="2"/>
    </font>
    <font>
      <sz val="9"/>
      <color indexed="21"/>
      <name val="Helvetica-Black"/>
      <family val="2"/>
    </font>
    <font>
      <sz val="9"/>
      <name val="Helvetica-Black"/>
      <family val="2"/>
    </font>
    <font>
      <b/>
      <sz val="10"/>
      <color indexed="18"/>
      <name val="Arial"/>
      <family val="2"/>
    </font>
    <font>
      <b/>
      <sz val="10"/>
      <color indexed="10"/>
      <name val="Arial"/>
      <family val="2"/>
    </font>
    <font>
      <b/>
      <sz val="11"/>
      <name val="Times New Roman"/>
      <family val="1"/>
    </font>
    <font>
      <b/>
      <u/>
      <sz val="13"/>
      <name val="굴림체"/>
      <family val="3"/>
      <charset val="129"/>
    </font>
    <font>
      <u val="double"/>
      <sz val="8"/>
      <color indexed="8"/>
      <name val="Arial"/>
      <family val="2"/>
    </font>
    <font>
      <sz val="8"/>
      <color indexed="12"/>
      <name val="Arial"/>
      <family val="2"/>
    </font>
    <font>
      <sz val="12"/>
      <name val="¾©"/>
      <family val="1"/>
      <charset val="129"/>
    </font>
    <font>
      <sz val="10"/>
      <name val="Geneva"/>
      <family val="2"/>
    </font>
    <font>
      <sz val="10"/>
      <name val="Arial Cyr"/>
      <family val="2"/>
      <charset val="204"/>
    </font>
    <font>
      <sz val="14"/>
      <name val="뼻뮝"/>
      <family val="3"/>
      <charset val="129"/>
    </font>
    <font>
      <sz val="12"/>
      <name val="ｹﾙﾅﾁﾃｼ"/>
      <family val="3"/>
      <charset val="128"/>
    </font>
    <font>
      <b/>
      <sz val="13"/>
      <name val="Arial"/>
      <family val="2"/>
    </font>
    <font>
      <sz val="8"/>
      <color theme="1"/>
      <name val="맑은 고딕"/>
      <family val="3"/>
      <charset val="129"/>
      <scheme val="minor"/>
    </font>
    <font>
      <sz val="9"/>
      <color theme="0"/>
      <name val="맑은 고딕"/>
      <family val="3"/>
      <charset val="129"/>
      <scheme val="minor"/>
    </font>
    <font>
      <sz val="9"/>
      <color theme="1"/>
      <name val="맑은 고딕"/>
      <family val="3"/>
      <charset val="129"/>
    </font>
  </fonts>
  <fills count="72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2F2F2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FFEB9C"/>
      </patternFill>
    </fill>
    <fill>
      <patternFill patternType="solid">
        <fgColor rgb="FFA5A5A5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9"/>
        <bgColor indexed="64"/>
      </patternFill>
    </fill>
    <fill>
      <patternFill patternType="solid">
        <fgColor indexed="26"/>
      </patternFill>
    </fill>
    <fill>
      <patternFill patternType="solid">
        <fgColor indexed="65"/>
        <bgColor indexed="64"/>
      </patternFill>
    </fill>
    <fill>
      <patternFill patternType="solid">
        <fgColor indexed="55"/>
      </patternFill>
    </fill>
    <fill>
      <patternFill patternType="solid">
        <fgColor indexed="22"/>
      </patternFill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lightGray">
        <fgColor indexed="15"/>
      </patternFill>
    </fill>
    <fill>
      <patternFill patternType="solid">
        <fgColor indexed="22"/>
        <bgColor indexed="64"/>
      </patternFill>
    </fill>
    <fill>
      <patternFill patternType="solid">
        <fgColor indexed="13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0"/>
        <bgColor indexed="64"/>
      </patternFill>
    </fill>
    <fill>
      <patternFill patternType="solid">
        <fgColor indexed="54"/>
        <bgColor indexed="64"/>
      </patternFill>
    </fill>
    <fill>
      <patternFill patternType="mediumGray">
        <fgColor indexed="22"/>
      </patternFill>
    </fill>
    <fill>
      <patternFill patternType="solid">
        <fgColor indexed="16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249977111117893"/>
        <bgColor indexed="64"/>
      </patternFill>
    </fill>
  </fills>
  <borders count="72">
    <border>
      <left/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23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64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ck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medium">
        <color indexed="18"/>
      </top>
      <bottom/>
      <diagonal/>
    </border>
    <border>
      <left/>
      <right/>
      <top style="double">
        <color indexed="16"/>
      </top>
      <bottom/>
      <diagonal/>
    </border>
    <border>
      <left/>
      <right/>
      <top style="double">
        <color indexed="16"/>
      </top>
      <bottom style="thin">
        <color indexed="16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16"/>
      </top>
      <bottom style="thin">
        <color indexed="16"/>
      </bottom>
      <diagonal/>
    </border>
    <border>
      <left/>
      <right/>
      <top style="thin">
        <color indexed="51"/>
      </top>
      <bottom style="thin">
        <color indexed="51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376">
    <xf numFmtId="0" fontId="0" fillId="0" borderId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26" borderId="29" applyNumberFormat="0" applyAlignment="0" applyProtection="0">
      <alignment vertical="center"/>
    </xf>
    <xf numFmtId="0" fontId="19" fillId="26" borderId="29" applyNumberFormat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6" fillId="28" borderId="30" applyNumberFormat="0" applyFont="0" applyAlignment="0" applyProtection="0">
      <alignment vertical="center"/>
    </xf>
    <xf numFmtId="0" fontId="16" fillId="28" borderId="30" applyNumberFormat="0" applyFont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0" borderId="31" applyNumberFormat="0" applyAlignment="0" applyProtection="0">
      <alignment vertical="center"/>
    </xf>
    <xf numFmtId="0" fontId="23" fillId="30" borderId="31" applyNumberFormat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0" fontId="24" fillId="0" borderId="32" applyNumberFormat="0" applyFill="0" applyAlignment="0" applyProtection="0">
      <alignment vertical="center"/>
    </xf>
    <xf numFmtId="0" fontId="24" fillId="0" borderId="32" applyNumberFormat="0" applyFill="0" applyAlignment="0" applyProtection="0">
      <alignment vertical="center"/>
    </xf>
    <xf numFmtId="0" fontId="25" fillId="0" borderId="33" applyNumberFormat="0" applyFill="0" applyAlignment="0" applyProtection="0">
      <alignment vertical="center"/>
    </xf>
    <xf numFmtId="0" fontId="25" fillId="0" borderId="33" applyNumberFormat="0" applyFill="0" applyAlignment="0" applyProtection="0">
      <alignment vertical="center"/>
    </xf>
    <xf numFmtId="0" fontId="26" fillId="31" borderId="29" applyNumberFormat="0" applyAlignment="0" applyProtection="0">
      <alignment vertical="center"/>
    </xf>
    <xf numFmtId="0" fontId="26" fillId="31" borderId="29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34" applyNumberFormat="0" applyFill="0" applyAlignment="0" applyProtection="0">
      <alignment vertical="center"/>
    </xf>
    <xf numFmtId="0" fontId="28" fillId="0" borderId="34" applyNumberFormat="0" applyFill="0" applyAlignment="0" applyProtection="0">
      <alignment vertical="center"/>
    </xf>
    <xf numFmtId="0" fontId="29" fillId="0" borderId="35" applyNumberFormat="0" applyFill="0" applyAlignment="0" applyProtection="0">
      <alignment vertical="center"/>
    </xf>
    <xf numFmtId="0" fontId="29" fillId="0" borderId="35" applyNumberFormat="0" applyFill="0" applyAlignment="0" applyProtection="0">
      <alignment vertical="center"/>
    </xf>
    <xf numFmtId="0" fontId="30" fillId="0" borderId="36" applyNumberFormat="0" applyFill="0" applyAlignment="0" applyProtection="0">
      <alignment vertical="center"/>
    </xf>
    <xf numFmtId="0" fontId="30" fillId="0" borderId="36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2" fillId="26" borderId="37" applyNumberFormat="0" applyAlignment="0" applyProtection="0">
      <alignment vertical="center"/>
    </xf>
    <xf numFmtId="0" fontId="32" fillId="26" borderId="37" applyNumberForma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4" fillId="0" borderId="0">
      <alignment vertical="center"/>
    </xf>
    <xf numFmtId="41" fontId="14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34" applyNumberFormat="0" applyFill="0" applyAlignment="0" applyProtection="0">
      <alignment vertical="center"/>
    </xf>
    <xf numFmtId="0" fontId="37" fillId="0" borderId="35" applyNumberFormat="0" applyFill="0" applyAlignment="0" applyProtection="0">
      <alignment vertical="center"/>
    </xf>
    <xf numFmtId="0" fontId="38" fillId="0" borderId="36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2" fillId="31" borderId="29" applyNumberFormat="0" applyAlignment="0" applyProtection="0">
      <alignment vertical="center"/>
    </xf>
    <xf numFmtId="0" fontId="43" fillId="26" borderId="37" applyNumberFormat="0" applyAlignment="0" applyProtection="0">
      <alignment vertical="center"/>
    </xf>
    <xf numFmtId="0" fontId="44" fillId="26" borderId="29" applyNumberFormat="0" applyAlignment="0" applyProtection="0">
      <alignment vertical="center"/>
    </xf>
    <xf numFmtId="0" fontId="45" fillId="0" borderId="32" applyNumberFormat="0" applyFill="0" applyAlignment="0" applyProtection="0">
      <alignment vertical="center"/>
    </xf>
    <xf numFmtId="0" fontId="46" fillId="30" borderId="31" applyNumberFormat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4" fillId="28" borderId="30" applyNumberFormat="0" applyFont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0" borderId="33" applyNumberFormat="0" applyFill="0" applyAlignment="0" applyProtection="0">
      <alignment vertical="center"/>
    </xf>
    <xf numFmtId="0" fontId="50" fillId="20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50" fillId="22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50" fillId="16" borderId="0" applyNumberFormat="0" applyBorder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50" fillId="24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50" fillId="25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50" fillId="19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2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26" borderId="29" applyNumberFormat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6" fillId="28" borderId="30" applyNumberFormat="0" applyFont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0" borderId="31" applyNumberFormat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0" fontId="24" fillId="0" borderId="32" applyNumberFormat="0" applyFill="0" applyAlignment="0" applyProtection="0">
      <alignment vertical="center"/>
    </xf>
    <xf numFmtId="0" fontId="25" fillId="0" borderId="33" applyNumberFormat="0" applyFill="0" applyAlignment="0" applyProtection="0">
      <alignment vertical="center"/>
    </xf>
    <xf numFmtId="0" fontId="26" fillId="31" borderId="29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34" applyNumberFormat="0" applyFill="0" applyAlignment="0" applyProtection="0">
      <alignment vertical="center"/>
    </xf>
    <xf numFmtId="0" fontId="29" fillId="0" borderId="35" applyNumberFormat="0" applyFill="0" applyAlignment="0" applyProtection="0">
      <alignment vertical="center"/>
    </xf>
    <xf numFmtId="0" fontId="30" fillId="0" borderId="36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2" fillId="26" borderId="37" applyNumberFormat="0" applyAlignment="0" applyProtection="0">
      <alignment vertical="center"/>
    </xf>
    <xf numFmtId="0" fontId="13" fillId="0" borderId="0">
      <alignment vertical="center"/>
    </xf>
    <xf numFmtId="41" fontId="13" fillId="0" borderId="0" applyFont="0" applyFill="0" applyBorder="0" applyAlignment="0" applyProtection="0">
      <alignment vertical="center"/>
    </xf>
    <xf numFmtId="0" fontId="13" fillId="28" borderId="30" applyNumberFormat="0" applyFont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2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26" borderId="29" applyNumberFormat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6" fillId="28" borderId="30" applyNumberFormat="0" applyFont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0" borderId="31" applyNumberFormat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0" fontId="24" fillId="0" borderId="32" applyNumberFormat="0" applyFill="0" applyAlignment="0" applyProtection="0">
      <alignment vertical="center"/>
    </xf>
    <xf numFmtId="0" fontId="25" fillId="0" borderId="33" applyNumberFormat="0" applyFill="0" applyAlignment="0" applyProtection="0">
      <alignment vertical="center"/>
    </xf>
    <xf numFmtId="0" fontId="26" fillId="31" borderId="29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34" applyNumberFormat="0" applyFill="0" applyAlignment="0" applyProtection="0">
      <alignment vertical="center"/>
    </xf>
    <xf numFmtId="0" fontId="29" fillId="0" borderId="35" applyNumberFormat="0" applyFill="0" applyAlignment="0" applyProtection="0">
      <alignment vertical="center"/>
    </xf>
    <xf numFmtId="0" fontId="30" fillId="0" borderId="36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2" fillId="26" borderId="37" applyNumberFormat="0" applyAlignment="0" applyProtection="0">
      <alignment vertical="center"/>
    </xf>
    <xf numFmtId="0" fontId="13" fillId="0" borderId="0">
      <alignment vertical="center"/>
    </xf>
    <xf numFmtId="41" fontId="13" fillId="0" borderId="0" applyFont="0" applyFill="0" applyBorder="0" applyAlignment="0" applyProtection="0">
      <alignment vertical="center"/>
    </xf>
    <xf numFmtId="0" fontId="13" fillId="28" borderId="30" applyNumberFormat="0" applyFont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2" fillId="0" borderId="0">
      <alignment vertical="center"/>
    </xf>
    <xf numFmtId="41" fontId="12" fillId="0" borderId="0" applyFont="0" applyFill="0" applyBorder="0" applyAlignment="0" applyProtection="0">
      <alignment vertical="center"/>
    </xf>
    <xf numFmtId="0" fontId="12" fillId="28" borderId="30" applyNumberFormat="0" applyFont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1" fillId="0" borderId="0">
      <alignment vertical="center"/>
    </xf>
    <xf numFmtId="41" fontId="11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0" fontId="55" fillId="0" borderId="0"/>
    <xf numFmtId="0" fontId="56" fillId="0" borderId="0"/>
    <xf numFmtId="0" fontId="55" fillId="0" borderId="0"/>
    <xf numFmtId="0" fontId="55" fillId="0" borderId="0"/>
    <xf numFmtId="43" fontId="53" fillId="0" borderId="0" applyFont="0" applyFill="0" applyBorder="0" applyAlignment="0" applyProtection="0"/>
    <xf numFmtId="0" fontId="57" fillId="0" borderId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24" fontId="59" fillId="0" borderId="0" applyFont="0" applyFill="0" applyBorder="0" applyAlignment="0" applyProtection="0"/>
    <xf numFmtId="177" fontId="53" fillId="0" borderId="0" applyNumberFormat="0" applyFont="0" applyFill="0" applyBorder="0" applyAlignment="0" applyProtection="0"/>
    <xf numFmtId="178" fontId="53" fillId="0" borderId="0" applyNumberFormat="0" applyFont="0" applyFill="0" applyBorder="0" applyAlignment="0" applyProtection="0"/>
    <xf numFmtId="177" fontId="53" fillId="0" borderId="0" applyNumberFormat="0" applyFont="0" applyFill="0" applyBorder="0" applyAlignment="0" applyProtection="0"/>
    <xf numFmtId="0" fontId="57" fillId="0" borderId="0"/>
    <xf numFmtId="179" fontId="60" fillId="0" borderId="0" applyFont="0" applyFill="0" applyBorder="0" applyAlignment="0"/>
    <xf numFmtId="180" fontId="57" fillId="0" borderId="0" applyFont="0" applyFill="0" applyBorder="0" applyAlignment="0" applyProtection="0"/>
    <xf numFmtId="0" fontId="55" fillId="0" borderId="0"/>
    <xf numFmtId="0" fontId="61" fillId="0" borderId="0" applyFont="0" applyFill="0" applyBorder="0" applyAlignment="0" applyProtection="0"/>
    <xf numFmtId="0" fontId="57" fillId="0" borderId="0"/>
    <xf numFmtId="0" fontId="57" fillId="0" borderId="0"/>
    <xf numFmtId="0" fontId="57" fillId="0" borderId="0"/>
    <xf numFmtId="0" fontId="62" fillId="0" borderId="0" applyNumberFormat="0" applyFill="0" applyBorder="0" applyAlignment="0" applyProtection="0"/>
    <xf numFmtId="0" fontId="55" fillId="0" borderId="0" applyFont="0" applyFill="0" applyBorder="0" applyAlignment="0" applyProtection="0"/>
    <xf numFmtId="0" fontId="63" fillId="0" borderId="0" applyFont="0" applyFill="0" applyBorder="0" applyAlignment="0" applyProtection="0"/>
    <xf numFmtId="0" fontId="64" fillId="0" borderId="0" applyNumberFormat="0" applyFill="0" applyBorder="0" applyAlignment="0" applyProtection="0">
      <alignment vertical="top"/>
      <protection locked="0"/>
    </xf>
    <xf numFmtId="0" fontId="63" fillId="0" borderId="0" applyFont="0" applyFill="0" applyBorder="0" applyAlignment="0" applyProtection="0"/>
    <xf numFmtId="0" fontId="61" fillId="0" borderId="0" applyFont="0" applyFill="0" applyBorder="0" applyAlignment="0" applyProtection="0"/>
    <xf numFmtId="0" fontId="55" fillId="0" borderId="0"/>
    <xf numFmtId="40" fontId="59" fillId="0" borderId="0" applyFont="0" applyFill="0" applyBorder="0" applyAlignment="0" applyProtection="0"/>
    <xf numFmtId="0" fontId="65" fillId="0" borderId="0"/>
    <xf numFmtId="0" fontId="66" fillId="0" borderId="0" applyFont="0" applyFill="0" applyBorder="0" applyAlignment="0" applyProtection="0"/>
    <xf numFmtId="0" fontId="66" fillId="0" borderId="0" applyFont="0" applyFill="0" applyBorder="0" applyAlignment="0" applyProtection="0"/>
    <xf numFmtId="0" fontId="55" fillId="0" borderId="0"/>
    <xf numFmtId="0" fontId="55" fillId="0" borderId="0"/>
    <xf numFmtId="0" fontId="57" fillId="0" borderId="0"/>
    <xf numFmtId="0" fontId="57" fillId="0" borderId="0"/>
    <xf numFmtId="40" fontId="59" fillId="0" borderId="0" applyFont="0" applyFill="0" applyBorder="0" applyAlignment="0" applyProtection="0"/>
    <xf numFmtId="40" fontId="59" fillId="0" borderId="0" applyFont="0" applyFill="0" applyBorder="0" applyAlignment="0" applyProtection="0"/>
    <xf numFmtId="0" fontId="55" fillId="0" borderId="0"/>
    <xf numFmtId="0" fontId="67" fillId="0" borderId="0" applyFont="0" applyFill="0" applyBorder="0" applyAlignment="0" applyProtection="0"/>
    <xf numFmtId="0" fontId="68" fillId="0" borderId="0"/>
    <xf numFmtId="0" fontId="55" fillId="0" borderId="0"/>
    <xf numFmtId="0" fontId="67" fillId="0" borderId="0"/>
    <xf numFmtId="0" fontId="55" fillId="0" borderId="0"/>
    <xf numFmtId="43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0" fontId="55" fillId="0" borderId="0"/>
    <xf numFmtId="181" fontId="55" fillId="0" borderId="0" applyFont="0" applyFill="0" applyBorder="0" applyAlignment="0" applyProtection="0"/>
    <xf numFmtId="0" fontId="55" fillId="0" borderId="0"/>
    <xf numFmtId="181" fontId="55" fillId="0" borderId="0" applyFont="0" applyFill="0" applyBorder="0" applyAlignment="0" applyProtection="0"/>
    <xf numFmtId="181" fontId="55" fillId="0" borderId="0" applyFont="0" applyFill="0" applyBorder="0" applyAlignment="0" applyProtection="0"/>
    <xf numFmtId="0" fontId="69" fillId="0" borderId="0">
      <alignment vertical="top"/>
    </xf>
    <xf numFmtId="0" fontId="55" fillId="0" borderId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/>
    <xf numFmtId="0" fontId="55" fillId="0" borderId="0"/>
    <xf numFmtId="0" fontId="55" fillId="0" borderId="0"/>
    <xf numFmtId="0" fontId="70" fillId="0" borderId="0" applyFont="0" applyFill="0" applyBorder="0" applyAlignment="0" applyProtection="0"/>
    <xf numFmtId="0" fontId="55" fillId="0" borderId="0"/>
    <xf numFmtId="0" fontId="55" fillId="0" borderId="0"/>
    <xf numFmtId="0" fontId="55" fillId="0" borderId="0"/>
    <xf numFmtId="0" fontId="70" fillId="0" borderId="0" applyFont="0" applyFill="0" applyBorder="0" applyAlignment="0" applyProtection="0"/>
    <xf numFmtId="0" fontId="70" fillId="0" borderId="0" applyFont="0" applyFill="0" applyBorder="0" applyAlignment="0" applyProtection="0"/>
    <xf numFmtId="0" fontId="55" fillId="0" borderId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/>
    <xf numFmtId="0" fontId="55" fillId="0" borderId="0" applyNumberFormat="0" applyFill="0" applyBorder="0" applyAlignment="0" applyProtection="0"/>
    <xf numFmtId="0" fontId="60" fillId="0" borderId="0"/>
    <xf numFmtId="0" fontId="55" fillId="0" borderId="0"/>
    <xf numFmtId="0" fontId="55" fillId="0" borderId="0"/>
    <xf numFmtId="0" fontId="55" fillId="0" borderId="0"/>
    <xf numFmtId="182" fontId="55" fillId="0" borderId="0" applyFont="0" applyFill="0" applyBorder="0" applyAlignment="0" applyProtection="0"/>
    <xf numFmtId="182" fontId="55" fillId="0" borderId="0" applyFont="0" applyFill="0" applyBorder="0" applyAlignment="0" applyProtection="0"/>
    <xf numFmtId="183" fontId="71" fillId="0" borderId="0" applyFont="0" applyFill="0" applyBorder="0" applyAlignment="0" applyProtection="0"/>
    <xf numFmtId="183" fontId="71" fillId="0" borderId="0" applyFont="0" applyFill="0" applyBorder="0" applyAlignment="0" applyProtection="0"/>
    <xf numFmtId="0" fontId="55" fillId="0" borderId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/>
    <xf numFmtId="0" fontId="55" fillId="0" borderId="0"/>
    <xf numFmtId="0" fontId="57" fillId="0" borderId="0"/>
    <xf numFmtId="0" fontId="57" fillId="0" borderId="0"/>
    <xf numFmtId="0" fontId="57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72" fillId="0" borderId="0"/>
    <xf numFmtId="0" fontId="59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70" fillId="0" borderId="0" applyFont="0" applyFill="0" applyBorder="0" applyAlignment="0" applyProtection="0"/>
    <xf numFmtId="0" fontId="55" fillId="0" borderId="0" applyNumberFormat="0" applyFill="0" applyBorder="0" applyAlignment="0" applyProtection="0"/>
    <xf numFmtId="0" fontId="73" fillId="0" borderId="0"/>
    <xf numFmtId="0" fontId="55" fillId="0" borderId="0"/>
    <xf numFmtId="0" fontId="55" fillId="0" borderId="0"/>
    <xf numFmtId="0" fontId="55" fillId="0" borderId="0"/>
    <xf numFmtId="0" fontId="70" fillId="0" borderId="0" applyFont="0" applyFill="0" applyBorder="0" applyAlignment="0" applyProtection="0"/>
    <xf numFmtId="0" fontId="55" fillId="0" borderId="0"/>
    <xf numFmtId="0" fontId="59" fillId="0" borderId="0"/>
    <xf numFmtId="0" fontId="60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73" fillId="0" borderId="0"/>
    <xf numFmtId="0" fontId="55" fillId="0" borderId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9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40" fontId="59" fillId="0" borderId="0" applyFont="0" applyFill="0" applyBorder="0" applyAlignment="0" applyProtection="0"/>
    <xf numFmtId="0" fontId="55" fillId="0" borderId="0"/>
    <xf numFmtId="0" fontId="73" fillId="0" borderId="0"/>
    <xf numFmtId="0" fontId="57" fillId="0" borderId="0"/>
    <xf numFmtId="0" fontId="55" fillId="0" borderId="0"/>
    <xf numFmtId="0" fontId="55" fillId="0" borderId="0"/>
    <xf numFmtId="0" fontId="59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9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60" fillId="0" borderId="0"/>
    <xf numFmtId="0" fontId="59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60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9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7" fillId="0" borderId="0"/>
    <xf numFmtId="0" fontId="57" fillId="0" borderId="0"/>
    <xf numFmtId="0" fontId="57" fillId="0" borderId="0"/>
    <xf numFmtId="0" fontId="73" fillId="0" borderId="0"/>
    <xf numFmtId="0" fontId="73" fillId="0" borderId="0"/>
    <xf numFmtId="0" fontId="70" fillId="0" borderId="0" applyFont="0" applyFill="0" applyBorder="0" applyAlignment="0" applyProtection="0"/>
    <xf numFmtId="40" fontId="59" fillId="0" borderId="0" applyFont="0" applyFill="0" applyBorder="0" applyAlignment="0" applyProtection="0"/>
    <xf numFmtId="0" fontId="72" fillId="0" borderId="0"/>
    <xf numFmtId="0" fontId="70" fillId="0" borderId="0" applyFont="0" applyFill="0" applyBorder="0" applyAlignment="0" applyProtection="0"/>
    <xf numFmtId="0" fontId="73" fillId="0" borderId="0"/>
    <xf numFmtId="0" fontId="57" fillId="0" borderId="0"/>
    <xf numFmtId="0" fontId="60" fillId="0" borderId="0"/>
    <xf numFmtId="0" fontId="55" fillId="0" borderId="0"/>
    <xf numFmtId="0" fontId="55" fillId="0" borderId="0"/>
    <xf numFmtId="0" fontId="73" fillId="0" borderId="0"/>
    <xf numFmtId="0" fontId="70" fillId="0" borderId="0" applyFont="0" applyFill="0" applyBorder="0" applyAlignment="0" applyProtection="0"/>
    <xf numFmtId="0" fontId="55" fillId="0" borderId="0"/>
    <xf numFmtId="0" fontId="55" fillId="0" borderId="0"/>
    <xf numFmtId="0" fontId="73" fillId="0" borderId="0"/>
    <xf numFmtId="0" fontId="70" fillId="0" borderId="0" applyFont="0" applyFill="0" applyBorder="0" applyAlignment="0" applyProtection="0"/>
    <xf numFmtId="43" fontId="53" fillId="0" borderId="0" applyFont="0" applyFill="0" applyBorder="0" applyAlignment="0" applyProtection="0"/>
    <xf numFmtId="0" fontId="55" fillId="0" borderId="0"/>
    <xf numFmtId="0" fontId="55" fillId="0" borderId="0"/>
    <xf numFmtId="0" fontId="73" fillId="0" borderId="0"/>
    <xf numFmtId="0" fontId="73" fillId="0" borderId="0"/>
    <xf numFmtId="0" fontId="73" fillId="0" borderId="0"/>
    <xf numFmtId="0" fontId="70" fillId="0" borderId="0" applyFont="0" applyFill="0" applyBorder="0" applyAlignment="0" applyProtection="0"/>
    <xf numFmtId="0" fontId="70" fillId="0" borderId="0" applyFont="0" applyFill="0" applyBorder="0" applyAlignment="0" applyProtection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70" fillId="0" borderId="0" applyFont="0" applyFill="0" applyBorder="0" applyAlignment="0" applyProtection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 applyNumberFormat="0" applyFill="0" applyBorder="0" applyAlignment="0" applyProtection="0"/>
    <xf numFmtId="0" fontId="73" fillId="0" borderId="0"/>
    <xf numFmtId="0" fontId="55" fillId="0" borderId="0" applyFont="0" applyFill="0" applyBorder="0" applyAlignment="0" applyProtection="0"/>
    <xf numFmtId="0" fontId="55" fillId="0" borderId="0" applyFont="0" applyFill="0" applyBorder="0" applyAlignment="0" applyProtection="0"/>
    <xf numFmtId="0" fontId="74" fillId="0" borderId="0">
      <alignment horizontal="centerContinuous"/>
    </xf>
    <xf numFmtId="184" fontId="60" fillId="0" borderId="0"/>
    <xf numFmtId="185" fontId="75" fillId="0" borderId="0" applyFont="0" applyFill="0" applyBorder="0" applyAlignment="0" applyProtection="0"/>
    <xf numFmtId="186" fontId="75" fillId="0" borderId="0" applyFont="0" applyFill="0" applyBorder="0" applyAlignment="0" applyProtection="0"/>
    <xf numFmtId="187" fontId="75" fillId="0" borderId="0" applyFont="0" applyFill="0" applyBorder="0" applyAlignment="0" applyProtection="0"/>
    <xf numFmtId="188" fontId="75" fillId="0" borderId="0" applyFont="0" applyFill="0" applyBorder="0" applyAlignment="0" applyProtection="0"/>
    <xf numFmtId="189" fontId="75" fillId="0" borderId="0" applyFont="0" applyFill="0" applyBorder="0" applyAlignment="0" applyProtection="0"/>
    <xf numFmtId="190" fontId="76" fillId="0" borderId="0" applyFont="0" applyFill="0" applyBorder="0" applyAlignment="0" applyProtection="0"/>
    <xf numFmtId="0" fontId="77" fillId="0" borderId="0"/>
    <xf numFmtId="0" fontId="78" fillId="0" borderId="0" applyNumberFormat="0" applyFill="0" applyBorder="0" applyAlignment="0" applyProtection="0"/>
    <xf numFmtId="191" fontId="79" fillId="0" borderId="0"/>
    <xf numFmtId="1" fontId="56" fillId="0" borderId="39">
      <alignment horizontal="center" vertical="center"/>
    </xf>
    <xf numFmtId="192" fontId="57" fillId="0" borderId="0" applyFont="0" applyFill="0" applyBorder="0" applyAlignment="0" applyProtection="0"/>
    <xf numFmtId="193" fontId="57" fillId="0" borderId="40" applyBorder="0"/>
    <xf numFmtId="1" fontId="56" fillId="0" borderId="39">
      <alignment horizontal="center" vertical="center"/>
    </xf>
    <xf numFmtId="1" fontId="56" fillId="0" borderId="39">
      <alignment horizontal="center" vertical="center"/>
    </xf>
    <xf numFmtId="1" fontId="56" fillId="0" borderId="39">
      <alignment horizontal="center" vertical="center"/>
    </xf>
    <xf numFmtId="1" fontId="56" fillId="0" borderId="39">
      <alignment horizontal="center" vertical="center"/>
    </xf>
    <xf numFmtId="0" fontId="55" fillId="0" borderId="0"/>
    <xf numFmtId="181" fontId="57" fillId="0" borderId="0" applyFont="0" applyFill="0" applyBorder="0" applyAlignment="0" applyProtection="0"/>
    <xf numFmtId="0" fontId="55" fillId="0" borderId="0" applyNumberFormat="0" applyFill="0" applyBorder="0" applyAlignment="0" applyProtection="0"/>
    <xf numFmtId="194" fontId="80" fillId="0" borderId="0">
      <protection locked="0"/>
    </xf>
    <xf numFmtId="10" fontId="81" fillId="0" borderId="0" applyFont="0" applyFill="0" applyBorder="0" applyAlignment="0" applyProtection="0"/>
    <xf numFmtId="10" fontId="82" fillId="0" borderId="0" applyFont="0" applyFill="0" applyBorder="0" applyAlignment="0" applyProtection="0"/>
    <xf numFmtId="0" fontId="83" fillId="0" borderId="41">
      <alignment vertical="center"/>
    </xf>
    <xf numFmtId="0" fontId="83" fillId="0" borderId="41">
      <alignment vertical="center"/>
    </xf>
    <xf numFmtId="0" fontId="84" fillId="33" borderId="0" applyNumberFormat="0" applyBorder="0" applyAlignment="0" applyProtection="0">
      <alignment vertical="center"/>
    </xf>
    <xf numFmtId="0" fontId="84" fillId="34" borderId="0" applyNumberFormat="0" applyBorder="0" applyAlignment="0" applyProtection="0">
      <alignment vertical="center"/>
    </xf>
    <xf numFmtId="0" fontId="84" fillId="35" borderId="0" applyNumberFormat="0" applyBorder="0" applyAlignment="0" applyProtection="0">
      <alignment vertical="center"/>
    </xf>
    <xf numFmtId="0" fontId="84" fillId="36" borderId="0" applyNumberFormat="0" applyBorder="0" applyAlignment="0" applyProtection="0">
      <alignment vertical="center"/>
    </xf>
    <xf numFmtId="0" fontId="84" fillId="37" borderId="0" applyNumberFormat="0" applyBorder="0" applyAlignment="0" applyProtection="0">
      <alignment vertical="center"/>
    </xf>
    <xf numFmtId="0" fontId="84" fillId="38" borderId="0" applyNumberFormat="0" applyBorder="0" applyAlignment="0" applyProtection="0">
      <alignment vertical="center"/>
    </xf>
    <xf numFmtId="182" fontId="55" fillId="0" borderId="0" applyFont="0" applyFill="0" applyBorder="0" applyAlignment="0" applyProtection="0"/>
    <xf numFmtId="0" fontId="84" fillId="39" borderId="0" applyNumberFormat="0" applyBorder="0" applyAlignment="0" applyProtection="0">
      <alignment vertical="center"/>
    </xf>
    <xf numFmtId="0" fontId="84" fillId="40" borderId="0" applyNumberFormat="0" applyBorder="0" applyAlignment="0" applyProtection="0">
      <alignment vertical="center"/>
    </xf>
    <xf numFmtId="0" fontId="84" fillId="41" borderId="0" applyNumberFormat="0" applyBorder="0" applyAlignment="0" applyProtection="0">
      <alignment vertical="center"/>
    </xf>
    <xf numFmtId="0" fontId="84" fillId="36" borderId="0" applyNumberFormat="0" applyBorder="0" applyAlignment="0" applyProtection="0">
      <alignment vertical="center"/>
    </xf>
    <xf numFmtId="0" fontId="84" fillId="39" borderId="0" applyNumberFormat="0" applyBorder="0" applyAlignment="0" applyProtection="0">
      <alignment vertical="center"/>
    </xf>
    <xf numFmtId="0" fontId="84" fillId="42" borderId="0" applyNumberFormat="0" applyBorder="0" applyAlignment="0" applyProtection="0">
      <alignment vertical="center"/>
    </xf>
    <xf numFmtId="0" fontId="85" fillId="43" borderId="0" applyNumberFormat="0" applyBorder="0" applyAlignment="0" applyProtection="0">
      <alignment vertical="center"/>
    </xf>
    <xf numFmtId="0" fontId="85" fillId="40" borderId="0" applyNumberFormat="0" applyBorder="0" applyAlignment="0" applyProtection="0">
      <alignment vertical="center"/>
    </xf>
    <xf numFmtId="0" fontId="85" fillId="41" borderId="0" applyNumberFormat="0" applyBorder="0" applyAlignment="0" applyProtection="0">
      <alignment vertical="center"/>
    </xf>
    <xf numFmtId="0" fontId="85" fillId="44" borderId="0" applyNumberFormat="0" applyBorder="0" applyAlignment="0" applyProtection="0">
      <alignment vertical="center"/>
    </xf>
    <xf numFmtId="0" fontId="85" fillId="45" borderId="0" applyNumberFormat="0" applyBorder="0" applyAlignment="0" applyProtection="0">
      <alignment vertical="center"/>
    </xf>
    <xf numFmtId="0" fontId="85" fillId="46" borderId="0" applyNumberFormat="0" applyBorder="0" applyAlignment="0" applyProtection="0">
      <alignment vertical="center"/>
    </xf>
    <xf numFmtId="0" fontId="85" fillId="47" borderId="0" applyNumberFormat="0" applyBorder="0" applyAlignment="0" applyProtection="0">
      <alignment vertical="center"/>
    </xf>
    <xf numFmtId="0" fontId="85" fillId="48" borderId="0" applyNumberFormat="0" applyBorder="0" applyAlignment="0" applyProtection="0">
      <alignment vertical="center"/>
    </xf>
    <xf numFmtId="0" fontId="85" fillId="49" borderId="0" applyNumberFormat="0" applyBorder="0" applyAlignment="0" applyProtection="0">
      <alignment vertical="center"/>
    </xf>
    <xf numFmtId="0" fontId="85" fillId="44" borderId="0" applyNumberFormat="0" applyBorder="0" applyAlignment="0" applyProtection="0">
      <alignment vertical="center"/>
    </xf>
    <xf numFmtId="0" fontId="85" fillId="45" borderId="0" applyNumberFormat="0" applyBorder="0" applyAlignment="0" applyProtection="0">
      <alignment vertical="center"/>
    </xf>
    <xf numFmtId="0" fontId="85" fillId="50" borderId="0" applyNumberFormat="0" applyBorder="0" applyAlignment="0" applyProtection="0">
      <alignment vertical="center"/>
    </xf>
    <xf numFmtId="14" fontId="86" fillId="0" borderId="0">
      <alignment horizontal="center"/>
    </xf>
    <xf numFmtId="0" fontId="87" fillId="0" borderId="0" applyNumberFormat="0" applyFill="0" applyBorder="0" applyAlignment="0" applyProtection="0">
      <alignment vertical="center"/>
    </xf>
    <xf numFmtId="2" fontId="88" fillId="0" borderId="0" applyFont="0" applyFill="0" applyBorder="0" applyAlignment="0" applyProtection="0"/>
    <xf numFmtId="0" fontId="89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195" fontId="57" fillId="0" borderId="0"/>
    <xf numFmtId="0" fontId="91" fillId="51" borderId="0" applyNumberFormat="0" applyBorder="0" applyAlignment="0" applyProtection="0">
      <alignment vertical="center"/>
    </xf>
    <xf numFmtId="196" fontId="92" fillId="0" borderId="0"/>
    <xf numFmtId="196" fontId="92" fillId="0" borderId="0"/>
    <xf numFmtId="196" fontId="92" fillId="0" borderId="0"/>
    <xf numFmtId="196" fontId="92" fillId="0" borderId="0"/>
    <xf numFmtId="196" fontId="92" fillId="0" borderId="0"/>
    <xf numFmtId="196" fontId="92" fillId="0" borderId="0"/>
    <xf numFmtId="196" fontId="92" fillId="0" borderId="0"/>
    <xf numFmtId="196" fontId="92" fillId="0" borderId="0"/>
    <xf numFmtId="196" fontId="92" fillId="0" borderId="0"/>
    <xf numFmtId="196" fontId="92" fillId="0" borderId="0"/>
    <xf numFmtId="196" fontId="92" fillId="0" borderId="0"/>
    <xf numFmtId="0" fontId="93" fillId="0" borderId="0"/>
    <xf numFmtId="197" fontId="55" fillId="0" borderId="38">
      <alignment horizontal="right" vertical="center" shrinkToFit="1"/>
    </xf>
    <xf numFmtId="37" fontId="73" fillId="0" borderId="42"/>
    <xf numFmtId="0" fontId="88" fillId="0" borderId="0" applyFont="0" applyFill="0" applyBorder="0" applyAlignment="0" applyProtection="0"/>
    <xf numFmtId="0" fontId="94" fillId="0" borderId="0">
      <alignment horizontal="centerContinuous" vertical="center"/>
    </xf>
    <xf numFmtId="0" fontId="88" fillId="0" borderId="0" applyFont="0" applyFill="0" applyBorder="0" applyAlignment="0" applyProtection="0"/>
    <xf numFmtId="0" fontId="95" fillId="0" borderId="0" applyNumberFormat="0" applyFill="0" applyBorder="0" applyAlignment="0" applyProtection="0">
      <alignment vertical="top"/>
      <protection locked="0"/>
    </xf>
    <xf numFmtId="49" fontId="96" fillId="0" borderId="39">
      <alignment horizontal="left" vertical="center" indent="1"/>
    </xf>
    <xf numFmtId="40" fontId="97" fillId="0" borderId="0" applyFont="0" applyFill="0" applyBorder="0" applyAlignment="0" applyProtection="0"/>
    <xf numFmtId="38" fontId="97" fillId="0" borderId="0" applyFont="0" applyFill="0" applyBorder="0" applyAlignment="0" applyProtection="0"/>
    <xf numFmtId="40" fontId="98" fillId="0" borderId="0" applyFont="0" applyFill="0" applyBorder="0" applyAlignment="0" applyProtection="0"/>
    <xf numFmtId="38" fontId="98" fillId="0" borderId="0" applyFont="0" applyFill="0" applyBorder="0" applyAlignment="0" applyProtection="0"/>
    <xf numFmtId="198" fontId="53" fillId="0" borderId="0">
      <alignment vertical="center"/>
    </xf>
    <xf numFmtId="0" fontId="97" fillId="0" borderId="0" applyFont="0" applyFill="0" applyBorder="0" applyAlignment="0" applyProtection="0"/>
    <xf numFmtId="0" fontId="97" fillId="0" borderId="0" applyFont="0" applyFill="0" applyBorder="0" applyAlignment="0" applyProtection="0"/>
    <xf numFmtId="199" fontId="98" fillId="0" borderId="0" applyFont="0" applyFill="0" applyBorder="0" applyAlignment="0" applyProtection="0"/>
    <xf numFmtId="200" fontId="98" fillId="0" borderId="0" applyFont="0" applyFill="0" applyBorder="0" applyAlignment="0" applyProtection="0"/>
    <xf numFmtId="0" fontId="57" fillId="0" borderId="0"/>
    <xf numFmtId="0" fontId="99" fillId="0" borderId="0"/>
    <xf numFmtId="0" fontId="100" fillId="0" borderId="0" applyFont="0" applyFill="0" applyBorder="0" applyAlignment="0" applyProtection="0"/>
    <xf numFmtId="0" fontId="100" fillId="0" borderId="0" applyFont="0" applyFill="0" applyBorder="0" applyAlignment="0" applyProtection="0"/>
    <xf numFmtId="201" fontId="57" fillId="0" borderId="0"/>
    <xf numFmtId="194" fontId="101" fillId="0" borderId="0">
      <protection locked="0"/>
    </xf>
    <xf numFmtId="9" fontId="102" fillId="52" borderId="0" applyFill="0" applyBorder="0" applyProtection="0">
      <alignment horizontal="right"/>
    </xf>
    <xf numFmtId="10" fontId="102" fillId="0" borderId="0" applyFill="0" applyBorder="0" applyProtection="0">
      <alignment horizontal="right"/>
    </xf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>
      <alignment vertical="center"/>
    </xf>
    <xf numFmtId="9" fontId="53" fillId="0" borderId="0" applyFont="0" applyFill="0" applyBorder="0" applyAlignment="0" applyProtection="0"/>
    <xf numFmtId="9" fontId="103" fillId="0" borderId="0" applyFont="0" applyFill="0" applyBorder="0" applyAlignment="0" applyProtection="0">
      <alignment vertical="center"/>
    </xf>
    <xf numFmtId="10" fontId="77" fillId="0" borderId="43"/>
    <xf numFmtId="10" fontId="77" fillId="0" borderId="0"/>
    <xf numFmtId="202" fontId="71" fillId="0" borderId="38" applyFont="0" applyBorder="0" applyAlignment="0">
      <alignment horizontal="center" vertical="center"/>
    </xf>
    <xf numFmtId="0" fontId="104" fillId="0" borderId="0"/>
    <xf numFmtId="0" fontId="100" fillId="0" borderId="0" applyFont="0" applyFill="0" applyBorder="0" applyAlignment="0" applyProtection="0"/>
    <xf numFmtId="0" fontId="100" fillId="0" borderId="0" applyFont="0" applyFill="0" applyBorder="0" applyAlignment="0" applyProtection="0"/>
    <xf numFmtId="0" fontId="57" fillId="0" borderId="0">
      <alignment vertical="center"/>
    </xf>
    <xf numFmtId="0" fontId="57" fillId="0" borderId="0" applyBorder="0"/>
    <xf numFmtId="0" fontId="55" fillId="0" borderId="0"/>
    <xf numFmtId="203" fontId="57" fillId="0" borderId="0" applyFont="0" applyFill="0" applyBorder="0" applyAlignment="0" applyProtection="0"/>
    <xf numFmtId="0" fontId="53" fillId="0" borderId="0" applyFont="0" applyFill="0" applyBorder="0" applyAlignment="0" applyProtection="0"/>
    <xf numFmtId="204" fontId="73" fillId="0" borderId="42">
      <alignment horizontal="left"/>
    </xf>
    <xf numFmtId="37" fontId="56" fillId="0" borderId="23" applyAlignment="0"/>
    <xf numFmtId="0" fontId="94" fillId="0" borderId="0"/>
    <xf numFmtId="205" fontId="105" fillId="0" borderId="0">
      <alignment vertical="center"/>
    </xf>
    <xf numFmtId="206" fontId="53" fillId="0" borderId="42" applyFill="0" applyBorder="0" applyProtection="0">
      <alignment vertical="center"/>
    </xf>
    <xf numFmtId="41" fontId="53" fillId="0" borderId="0" applyFont="0" applyFill="0" applyBorder="0" applyAlignment="0" applyProtection="0"/>
    <xf numFmtId="41" fontId="10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41" fontId="10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/>
    <xf numFmtId="41" fontId="53" fillId="0" borderId="0" applyFont="0" applyFill="0" applyBorder="0" applyAlignment="0" applyProtection="0"/>
    <xf numFmtId="41" fontId="53" fillId="0" borderId="0" applyFont="0" applyFill="0" applyBorder="0" applyAlignment="0" applyProtection="0">
      <alignment vertical="center"/>
    </xf>
    <xf numFmtId="41" fontId="55" fillId="0" borderId="0" applyFont="0" applyFill="0" applyBorder="0" applyAlignment="0" applyProtection="0"/>
    <xf numFmtId="41" fontId="16" fillId="0" borderId="0" applyFont="0" applyFill="0" applyBorder="0" applyAlignment="0" applyProtection="0">
      <alignment vertical="center"/>
    </xf>
    <xf numFmtId="207" fontId="55" fillId="0" borderId="0" applyFont="0" applyFill="0" applyBorder="0" applyAlignment="0" applyProtection="0"/>
    <xf numFmtId="43" fontId="53" fillId="0" borderId="0" applyFont="0" applyFill="0" applyBorder="0" applyAlignment="0" applyProtection="0">
      <alignment vertical="center"/>
    </xf>
    <xf numFmtId="0" fontId="73" fillId="0" borderId="0"/>
    <xf numFmtId="0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180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180" fontId="57" fillId="0" borderId="0" applyFont="0" applyFill="0" applyBorder="0" applyAlignment="0" applyProtection="0"/>
    <xf numFmtId="180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0" fontId="55" fillId="0" borderId="0" applyFont="0" applyFill="0" applyBorder="0" applyAlignment="0" applyProtection="0"/>
    <xf numFmtId="0" fontId="55" fillId="0" borderId="0" applyFont="0" applyFill="0" applyBorder="0" applyAlignment="0" applyProtection="0"/>
    <xf numFmtId="0" fontId="55" fillId="0" borderId="0" applyFont="0" applyFill="0" applyBorder="0" applyAlignment="0" applyProtection="0"/>
    <xf numFmtId="0" fontId="55" fillId="0" borderId="0" applyFont="0" applyFill="0" applyBorder="0" applyAlignment="0" applyProtection="0"/>
    <xf numFmtId="182" fontId="55" fillId="0" borderId="0" applyFont="0" applyFill="0" applyBorder="0" applyAlignment="0" applyProtection="0"/>
    <xf numFmtId="0" fontId="57" fillId="0" borderId="0" applyFont="0" applyFill="0" applyBorder="0" applyAlignment="0" applyProtection="0"/>
    <xf numFmtId="0" fontId="55" fillId="0" borderId="0"/>
    <xf numFmtId="0" fontId="55" fillId="0" borderId="0" applyFont="0" applyFill="0" applyBorder="0" applyAlignment="0" applyProtection="0"/>
    <xf numFmtId="0" fontId="55" fillId="0" borderId="0"/>
    <xf numFmtId="0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0" fontId="55" fillId="0" borderId="0" applyFont="0" applyFill="0" applyBorder="0" applyAlignment="0" applyProtection="0"/>
    <xf numFmtId="208" fontId="94" fillId="0" borderId="0">
      <alignment horizontal="center"/>
    </xf>
    <xf numFmtId="0" fontId="107" fillId="0" borderId="18"/>
    <xf numFmtId="209" fontId="57" fillId="0" borderId="0"/>
    <xf numFmtId="210" fontId="57" fillId="0" borderId="0"/>
    <xf numFmtId="211" fontId="57" fillId="0" borderId="0"/>
    <xf numFmtId="0" fontId="55" fillId="0" borderId="0"/>
    <xf numFmtId="0" fontId="108" fillId="0" borderId="0" applyNumberFormat="0" applyFill="0" applyBorder="0" applyAlignment="0" applyProtection="0">
      <alignment vertical="top"/>
      <protection locked="0"/>
    </xf>
    <xf numFmtId="212" fontId="57" fillId="0" borderId="0" applyFont="0" applyFill="0" applyBorder="0" applyAlignment="0" applyProtection="0"/>
    <xf numFmtId="177" fontId="109" fillId="0" borderId="0" applyFont="0" applyFill="0" applyBorder="0" applyAlignment="0" applyProtection="0"/>
    <xf numFmtId="213" fontId="53" fillId="0" borderId="0" applyFont="0" applyFill="0" applyBorder="0" applyAlignment="0" applyProtection="0"/>
    <xf numFmtId="214" fontId="77" fillId="0" borderId="0" applyFill="0" applyBorder="0" applyProtection="0">
      <alignment horizontal="right"/>
    </xf>
    <xf numFmtId="0" fontId="56" fillId="0" borderId="44">
      <alignment vertical="justify" wrapText="1"/>
    </xf>
    <xf numFmtId="204" fontId="73" fillId="0" borderId="42">
      <alignment horizontal="left"/>
    </xf>
    <xf numFmtId="0" fontId="77" fillId="0" borderId="0"/>
    <xf numFmtId="3" fontId="110" fillId="0" borderId="45">
      <alignment horizontal="center" vertical="center"/>
    </xf>
    <xf numFmtId="4" fontId="88" fillId="0" borderId="0" applyFont="0" applyFill="0" applyBorder="0" applyAlignment="0" applyProtection="0"/>
    <xf numFmtId="3" fontId="88" fillId="0" borderId="0" applyFont="0" applyFill="0" applyBorder="0" applyAlignment="0" applyProtection="0"/>
    <xf numFmtId="215" fontId="57" fillId="0" borderId="0">
      <alignment horizontal="center" vertical="center"/>
    </xf>
    <xf numFmtId="183" fontId="71" fillId="0" borderId="0" applyFont="0" applyFill="0" applyBorder="0" applyAlignment="0" applyProtection="0"/>
    <xf numFmtId="216" fontId="57" fillId="0" borderId="0"/>
    <xf numFmtId="217" fontId="57" fillId="0" borderId="0"/>
    <xf numFmtId="198" fontId="53" fillId="0" borderId="0">
      <alignment vertical="center"/>
    </xf>
    <xf numFmtId="198" fontId="53" fillId="0" borderId="0">
      <alignment vertical="center"/>
    </xf>
    <xf numFmtId="218" fontId="57" fillId="0" borderId="38">
      <alignment horizontal="left" vertical="center"/>
    </xf>
    <xf numFmtId="219" fontId="55" fillId="0" borderId="0" applyFill="0" applyBorder="0" applyProtection="0">
      <alignment vertical="center"/>
    </xf>
    <xf numFmtId="0" fontId="102" fillId="53" borderId="46" applyNumberFormat="0" applyFont="0" applyAlignment="0" applyProtection="0">
      <alignment vertical="center"/>
    </xf>
    <xf numFmtId="220" fontId="94" fillId="0" borderId="0">
      <alignment horizontal="right" vertical="center"/>
    </xf>
    <xf numFmtId="0" fontId="57" fillId="0" borderId="0"/>
    <xf numFmtId="0" fontId="111" fillId="34" borderId="0" applyNumberFormat="0" applyBorder="0" applyAlignment="0" applyProtection="0">
      <alignment vertical="center"/>
    </xf>
    <xf numFmtId="41" fontId="77" fillId="0" borderId="0" applyFont="0" applyFill="0" applyBorder="0" applyAlignment="0" applyProtection="0"/>
    <xf numFmtId="43" fontId="77" fillId="0" borderId="0" applyFont="0" applyFill="0" applyBorder="0" applyAlignment="0" applyProtection="0"/>
    <xf numFmtId="221" fontId="57" fillId="0" borderId="0"/>
    <xf numFmtId="194" fontId="101" fillId="0" borderId="0">
      <protection locked="0"/>
    </xf>
    <xf numFmtId="192" fontId="81" fillId="0" borderId="0" applyFont="0" applyFill="0" applyBorder="0" applyAlignment="0" applyProtection="0"/>
    <xf numFmtId="0" fontId="57" fillId="0" borderId="0" applyFont="0" applyFill="0" applyBorder="0" applyAlignment="0" applyProtection="0"/>
    <xf numFmtId="222" fontId="55" fillId="0" borderId="0" applyFont="0" applyFill="0" applyBorder="0" applyAlignment="0" applyProtection="0"/>
    <xf numFmtId="194" fontId="101" fillId="0" borderId="0">
      <protection locked="0"/>
    </xf>
    <xf numFmtId="38" fontId="57" fillId="0" borderId="0" applyFont="0" applyFill="0" applyBorder="0" applyAlignment="0" applyProtection="0"/>
    <xf numFmtId="0" fontId="57" fillId="0" borderId="20">
      <alignment vertical="center"/>
    </xf>
    <xf numFmtId="0" fontId="57" fillId="0" borderId="42">
      <alignment vertical="center" shrinkToFit="1"/>
    </xf>
    <xf numFmtId="0" fontId="57" fillId="0" borderId="0" applyFont="0" applyFill="0" applyBorder="0" applyAlignment="0" applyProtection="0"/>
    <xf numFmtId="3" fontId="57" fillId="0" borderId="40"/>
    <xf numFmtId="181" fontId="57" fillId="0" borderId="0" applyFont="0" applyFill="0" applyBorder="0" applyAlignment="0" applyProtection="0"/>
    <xf numFmtId="192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223" fontId="57" fillId="0" borderId="0" applyFont="0" applyFill="0" applyBorder="0" applyAlignment="0" applyProtection="0"/>
    <xf numFmtId="223" fontId="57" fillId="0" borderId="0" applyFont="0" applyFill="0" applyBorder="0" applyAlignment="0" applyProtection="0"/>
    <xf numFmtId="223" fontId="57" fillId="0" borderId="0" applyFont="0" applyFill="0" applyBorder="0" applyAlignment="0" applyProtection="0"/>
    <xf numFmtId="223" fontId="57" fillId="0" borderId="0" applyFont="0" applyFill="0" applyBorder="0" applyAlignment="0" applyProtection="0"/>
    <xf numFmtId="194" fontId="101" fillId="0" borderId="0">
      <protection locked="0"/>
    </xf>
    <xf numFmtId="199" fontId="112" fillId="0" borderId="0" applyFont="0" applyFill="0" applyBorder="0" applyAlignment="0" applyProtection="0"/>
    <xf numFmtId="42" fontId="53" fillId="0" borderId="0" applyFont="0" applyFill="0" applyBorder="0" applyAlignment="0" applyProtection="0"/>
    <xf numFmtId="42" fontId="53" fillId="0" borderId="0" applyFont="0" applyFill="0" applyBorder="0" applyAlignment="0" applyProtection="0">
      <alignment vertical="center"/>
    </xf>
    <xf numFmtId="0" fontId="59" fillId="0" borderId="0" applyFont="0" applyFill="0" applyBorder="0" applyAlignment="0" applyProtection="0"/>
    <xf numFmtId="200" fontId="112" fillId="0" borderId="0" applyFont="0" applyFill="0" applyBorder="0" applyAlignment="0" applyProtection="0"/>
    <xf numFmtId="10" fontId="88" fillId="0" borderId="0" applyFont="0" applyFill="0" applyBorder="0" applyAlignment="0" applyProtection="0"/>
    <xf numFmtId="194" fontId="101" fillId="0" borderId="0">
      <protection locked="0"/>
    </xf>
    <xf numFmtId="0" fontId="55" fillId="0" borderId="0"/>
    <xf numFmtId="0" fontId="53" fillId="0" borderId="0"/>
    <xf numFmtId="0" fontId="53" fillId="0" borderId="0">
      <alignment vertical="center"/>
    </xf>
    <xf numFmtId="0" fontId="55" fillId="0" borderId="0"/>
    <xf numFmtId="0" fontId="53" fillId="0" borderId="0"/>
    <xf numFmtId="0" fontId="16" fillId="0" borderId="0">
      <alignment vertical="center"/>
    </xf>
    <xf numFmtId="0" fontId="16" fillId="0" borderId="0">
      <alignment vertical="center"/>
    </xf>
    <xf numFmtId="0" fontId="113" fillId="0" borderId="0">
      <alignment vertical="center"/>
    </xf>
    <xf numFmtId="0" fontId="55" fillId="0" borderId="0"/>
    <xf numFmtId="37" fontId="114" fillId="0" borderId="0"/>
    <xf numFmtId="184" fontId="115" fillId="0" borderId="0"/>
    <xf numFmtId="14" fontId="57" fillId="54" borderId="0" applyFont="0" applyFill="0" applyBorder="0" applyAlignment="0"/>
    <xf numFmtId="0" fontId="57" fillId="0" borderId="0"/>
    <xf numFmtId="0" fontId="88" fillId="0" borderId="47" applyNumberFormat="0" applyFont="0" applyFill="0" applyAlignment="0" applyProtection="0"/>
    <xf numFmtId="43" fontId="53" fillId="0" borderId="0" applyFont="0" applyFill="0" applyBorder="0" applyAlignment="0" applyProtection="0"/>
    <xf numFmtId="41" fontId="53" fillId="0" borderId="0" applyFont="0" applyFill="0" applyBorder="0" applyAlignment="0" applyProtection="0"/>
    <xf numFmtId="40" fontId="112" fillId="0" borderId="0" applyFont="0" applyFill="0" applyBorder="0" applyAlignment="0" applyProtection="0"/>
    <xf numFmtId="38" fontId="112" fillId="0" borderId="0" applyFont="0" applyFill="0" applyBorder="0" applyAlignment="0" applyProtection="0"/>
    <xf numFmtId="0" fontId="116" fillId="0" borderId="0" applyNumberFormat="0" applyFill="0" applyBorder="0" applyAlignment="0" applyProtection="0">
      <alignment vertical="center"/>
    </xf>
    <xf numFmtId="0" fontId="112" fillId="0" borderId="0" applyNumberFormat="0" applyFill="0" applyBorder="0" applyAlignment="0" applyProtection="0"/>
    <xf numFmtId="0" fontId="117" fillId="35" borderId="0" applyNumberFormat="0" applyBorder="0" applyAlignment="0" applyProtection="0">
      <alignment vertical="center"/>
    </xf>
    <xf numFmtId="224" fontId="77" fillId="0" borderId="0" applyFont="0" applyFill="0" applyBorder="0" applyAlignment="0" applyProtection="0"/>
    <xf numFmtId="225" fontId="77" fillId="0" borderId="0" applyFont="0" applyFill="0" applyBorder="0" applyAlignment="0" applyProtection="0"/>
    <xf numFmtId="226" fontId="103" fillId="0" borderId="0" applyFont="0" applyFill="0" applyBorder="0" applyAlignment="0" applyProtection="0"/>
    <xf numFmtId="227" fontId="88" fillId="0" borderId="0" applyFont="0" applyFill="0" applyBorder="0" applyAlignment="0" applyProtection="0"/>
    <xf numFmtId="0" fontId="110" fillId="0" borderId="48" applyNumberFormat="0" applyFont="0" applyFill="0" applyProtection="0">
      <alignment horizontal="center" vertical="center" wrapText="1"/>
    </xf>
    <xf numFmtId="40" fontId="59" fillId="0" borderId="0" applyFont="0" applyFill="0" applyBorder="0" applyAlignment="0" applyProtection="0"/>
    <xf numFmtId="0" fontId="118" fillId="0" borderId="0" applyNumberFormat="0" applyFill="0" applyBorder="0" applyAlignment="0" applyProtection="0">
      <alignment vertical="center"/>
    </xf>
    <xf numFmtId="0" fontId="119" fillId="0" borderId="49" applyNumberFormat="0" applyFill="0" applyAlignment="0" applyProtection="0">
      <alignment vertical="center"/>
    </xf>
    <xf numFmtId="0" fontId="120" fillId="0" borderId="50" applyNumberFormat="0" applyFill="0" applyAlignment="0" applyProtection="0">
      <alignment vertical="center"/>
    </xf>
    <xf numFmtId="0" fontId="121" fillId="0" borderId="51" applyNumberFormat="0" applyFill="0" applyAlignment="0" applyProtection="0">
      <alignment vertical="center"/>
    </xf>
    <xf numFmtId="0" fontId="121" fillId="0" borderId="0" applyNumberFormat="0" applyFill="0" applyBorder="0" applyAlignment="0" applyProtection="0">
      <alignment vertical="center"/>
    </xf>
    <xf numFmtId="0" fontId="122" fillId="55" borderId="52" applyNumberFormat="0" applyAlignment="0" applyProtection="0">
      <alignment vertical="center"/>
    </xf>
    <xf numFmtId="0" fontId="123" fillId="0" borderId="53" applyNumberFormat="0" applyFill="0" applyAlignment="0" applyProtection="0">
      <alignment vertical="center"/>
    </xf>
    <xf numFmtId="0" fontId="124" fillId="56" borderId="54" applyNumberFormat="0" applyAlignment="0" applyProtection="0">
      <alignment vertical="center"/>
    </xf>
    <xf numFmtId="0" fontId="125" fillId="38" borderId="54" applyNumberFormat="0" applyAlignment="0" applyProtection="0">
      <alignment vertical="center"/>
    </xf>
    <xf numFmtId="0" fontId="126" fillId="56" borderId="55" applyNumberFormat="0" applyAlignment="0" applyProtection="0">
      <alignment vertical="center"/>
    </xf>
    <xf numFmtId="0" fontId="127" fillId="0" borderId="0"/>
    <xf numFmtId="0" fontId="128" fillId="0" borderId="56" applyNumberFormat="0" applyFill="0" applyAlignment="0" applyProtection="0">
      <alignment vertical="center"/>
    </xf>
    <xf numFmtId="0" fontId="129" fillId="0" borderId="0" applyFont="0" applyFill="0" applyBorder="0" applyAlignment="0" applyProtection="0"/>
    <xf numFmtId="0" fontId="129" fillId="0" borderId="0" applyFont="0" applyFill="0" applyBorder="0" applyAlignment="0" applyProtection="0"/>
    <xf numFmtId="0" fontId="130" fillId="0" borderId="0" applyFont="0" applyFill="0" applyBorder="0" applyAlignment="0" applyProtection="0"/>
    <xf numFmtId="0" fontId="130" fillId="0" borderId="0" applyFont="0" applyFill="0" applyBorder="0" applyAlignment="0" applyProtection="0"/>
    <xf numFmtId="41" fontId="131" fillId="0" borderId="0" applyFont="0" applyFill="0" applyBorder="0" applyAlignment="0" applyProtection="0"/>
    <xf numFmtId="43" fontId="131" fillId="0" borderId="0" applyFont="0" applyFill="0" applyBorder="0" applyAlignment="0" applyProtection="0"/>
    <xf numFmtId="192" fontId="67" fillId="0" borderId="0" applyFont="0" applyFill="0" applyBorder="0" applyAlignment="0" applyProtection="0"/>
    <xf numFmtId="41" fontId="132" fillId="0" borderId="0" applyFont="0" applyFill="0" applyBorder="0" applyAlignment="0" applyProtection="0"/>
    <xf numFmtId="0" fontId="72" fillId="0" borderId="0" applyFont="0" applyFill="0" applyBorder="0" applyAlignment="0" applyProtection="0"/>
    <xf numFmtId="181" fontId="67" fillId="0" borderId="0" applyFont="0" applyFill="0" applyBorder="0" applyAlignment="0" applyProtection="0"/>
    <xf numFmtId="43" fontId="132" fillId="0" borderId="0" applyFont="0" applyFill="0" applyBorder="0" applyAlignment="0" applyProtection="0"/>
    <xf numFmtId="0" fontId="67" fillId="0" borderId="0" applyFont="0" applyFill="0" applyBorder="0" applyAlignment="0" applyProtection="0"/>
    <xf numFmtId="3" fontId="56" fillId="0" borderId="0"/>
    <xf numFmtId="0" fontId="57" fillId="57" borderId="57">
      <alignment horizontal="center" vertical="center"/>
    </xf>
    <xf numFmtId="194" fontId="80" fillId="0" borderId="0">
      <protection locked="0"/>
    </xf>
    <xf numFmtId="194" fontId="80" fillId="0" borderId="0">
      <protection locked="0"/>
    </xf>
    <xf numFmtId="0" fontId="57" fillId="0" borderId="0" applyFont="0" applyFill="0" applyBorder="0" applyAlignment="0" applyProtection="0"/>
    <xf numFmtId="223" fontId="133" fillId="0" borderId="0" applyFont="0" applyFill="0" applyBorder="0" applyAlignment="0" applyProtection="0"/>
    <xf numFmtId="223" fontId="81" fillId="0" borderId="0" applyFont="0" applyFill="0" applyBorder="0" applyAlignment="0" applyProtection="0"/>
    <xf numFmtId="223" fontId="82" fillId="0" borderId="0" applyFont="0" applyFill="0" applyBorder="0" applyAlignment="0" applyProtection="0"/>
    <xf numFmtId="228" fontId="81" fillId="0" borderId="0" applyFont="0" applyFill="0" applyBorder="0" applyAlignment="0" applyProtection="0"/>
    <xf numFmtId="228" fontId="82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2" fillId="0" borderId="0" applyFont="0" applyFill="0" applyBorder="0" applyAlignment="0" applyProtection="0"/>
    <xf numFmtId="228" fontId="81" fillId="0" borderId="0" applyFont="0" applyFill="0" applyBorder="0" applyAlignment="0" applyProtection="0"/>
    <xf numFmtId="228" fontId="82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2" fillId="0" borderId="0" applyFont="0" applyFill="0" applyBorder="0" applyAlignment="0" applyProtection="0"/>
    <xf numFmtId="223" fontId="81" fillId="0" borderId="0" applyFont="0" applyFill="0" applyBorder="0" applyAlignment="0" applyProtection="0"/>
    <xf numFmtId="0" fontId="82" fillId="0" borderId="0" applyFont="0" applyFill="0" applyBorder="0" applyAlignment="0" applyProtection="0"/>
    <xf numFmtId="223" fontId="134" fillId="0" borderId="0" applyFont="0" applyFill="0" applyBorder="0" applyAlignment="0" applyProtection="0"/>
    <xf numFmtId="199" fontId="82" fillId="0" borderId="0" applyFont="0" applyFill="0" applyBorder="0" applyAlignment="0" applyProtection="0"/>
    <xf numFmtId="223" fontId="81" fillId="0" borderId="0" applyFont="0" applyFill="0" applyBorder="0" applyAlignment="0" applyProtection="0"/>
    <xf numFmtId="223" fontId="135" fillId="0" borderId="0" applyFont="0" applyFill="0" applyBorder="0" applyAlignment="0" applyProtection="0"/>
    <xf numFmtId="0" fontId="53" fillId="0" borderId="0" applyFont="0" applyFill="0" applyBorder="0" applyAlignment="0" applyProtection="0"/>
    <xf numFmtId="0" fontId="82" fillId="0" borderId="0" applyFont="0" applyFill="0" applyBorder="0" applyAlignment="0" applyProtection="0"/>
    <xf numFmtId="228" fontId="81" fillId="0" borderId="0" applyFont="0" applyFill="0" applyBorder="0" applyAlignment="0" applyProtection="0"/>
    <xf numFmtId="228" fontId="82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2" fillId="0" borderId="0" applyFont="0" applyFill="0" applyBorder="0" applyAlignment="0" applyProtection="0"/>
    <xf numFmtId="228" fontId="81" fillId="0" borderId="0" applyFont="0" applyFill="0" applyBorder="0" applyAlignment="0" applyProtection="0"/>
    <xf numFmtId="228" fontId="82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2" fillId="0" borderId="0" applyFont="0" applyFill="0" applyBorder="0" applyAlignment="0" applyProtection="0"/>
    <xf numFmtId="223" fontId="81" fillId="0" borderId="0" applyFont="0" applyFill="0" applyBorder="0" applyAlignment="0" applyProtection="0"/>
    <xf numFmtId="223" fontId="82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2" fillId="0" borderId="0" applyFont="0" applyFill="0" applyBorder="0" applyAlignment="0" applyProtection="0"/>
    <xf numFmtId="223" fontId="81" fillId="0" borderId="0" applyFont="0" applyFill="0" applyBorder="0" applyAlignment="0" applyProtection="0"/>
    <xf numFmtId="199" fontId="82" fillId="0" borderId="0" applyFont="0" applyFill="0" applyBorder="0" applyAlignment="0" applyProtection="0"/>
    <xf numFmtId="223" fontId="136" fillId="0" borderId="0" applyFont="0" applyFill="0" applyBorder="0" applyAlignment="0" applyProtection="0"/>
    <xf numFmtId="223" fontId="135" fillId="0" borderId="0" applyFont="0" applyFill="0" applyBorder="0" applyAlignment="0" applyProtection="0"/>
    <xf numFmtId="0" fontId="136" fillId="0" borderId="0" applyFont="0" applyFill="0" applyBorder="0" applyAlignment="0" applyProtection="0"/>
    <xf numFmtId="0" fontId="135" fillId="0" borderId="0" applyFont="0" applyFill="0" applyBorder="0" applyAlignment="0" applyProtection="0"/>
    <xf numFmtId="0" fontId="136" fillId="0" borderId="0" applyFont="0" applyFill="0" applyBorder="0" applyAlignment="0" applyProtection="0"/>
    <xf numFmtId="0" fontId="135" fillId="0" borderId="0" applyFont="0" applyFill="0" applyBorder="0" applyAlignment="0" applyProtection="0"/>
    <xf numFmtId="223" fontId="136" fillId="0" borderId="0" applyFont="0" applyFill="0" applyBorder="0" applyAlignment="0" applyProtection="0"/>
    <xf numFmtId="223" fontId="135" fillId="0" borderId="0" applyFont="0" applyFill="0" applyBorder="0" applyAlignment="0" applyProtection="0"/>
    <xf numFmtId="0" fontId="136" fillId="0" borderId="0" applyFont="0" applyFill="0" applyBorder="0" applyAlignment="0" applyProtection="0"/>
    <xf numFmtId="0" fontId="135" fillId="0" borderId="0" applyFont="0" applyFill="0" applyBorder="0" applyAlignment="0" applyProtection="0"/>
    <xf numFmtId="199" fontId="81" fillId="0" borderId="0" applyFont="0" applyFill="0" applyBorder="0" applyAlignment="0" applyProtection="0"/>
    <xf numFmtId="199" fontId="82" fillId="0" borderId="0" applyFont="0" applyFill="0" applyBorder="0" applyAlignment="0" applyProtection="0"/>
    <xf numFmtId="228" fontId="81" fillId="0" borderId="0" applyFont="0" applyFill="0" applyBorder="0" applyAlignment="0" applyProtection="0"/>
    <xf numFmtId="228" fontId="82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2" fillId="0" borderId="0" applyFont="0" applyFill="0" applyBorder="0" applyAlignment="0" applyProtection="0"/>
    <xf numFmtId="228" fontId="81" fillId="0" borderId="0" applyFont="0" applyFill="0" applyBorder="0" applyAlignment="0" applyProtection="0"/>
    <xf numFmtId="228" fontId="82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1" fillId="0" borderId="0" applyFont="0" applyFill="0" applyBorder="0" applyAlignment="0" applyProtection="0"/>
    <xf numFmtId="223" fontId="82" fillId="0" borderId="0" applyFont="0" applyFill="0" applyBorder="0" applyAlignment="0" applyProtection="0"/>
    <xf numFmtId="229" fontId="55" fillId="0" borderId="0" applyFont="0" applyFill="0" applyBorder="0" applyAlignment="0" applyProtection="0"/>
    <xf numFmtId="229" fontId="55" fillId="0" borderId="0" applyFont="0" applyFill="0" applyBorder="0" applyAlignment="0" applyProtection="0"/>
    <xf numFmtId="0" fontId="55" fillId="0" borderId="0" applyFont="0" applyFill="0" applyBorder="0" applyAlignment="0" applyProtection="0"/>
    <xf numFmtId="0" fontId="55" fillId="0" borderId="0" applyFont="0" applyFill="0" applyBorder="0" applyAlignment="0" applyProtection="0"/>
    <xf numFmtId="0" fontId="55" fillId="0" borderId="0" applyFont="0" applyFill="0" applyBorder="0" applyAlignment="0" applyProtection="0"/>
    <xf numFmtId="0" fontId="55" fillId="0" borderId="0" applyFont="0" applyFill="0" applyBorder="0" applyAlignment="0" applyProtection="0"/>
    <xf numFmtId="229" fontId="55" fillId="0" borderId="0" applyFont="0" applyFill="0" applyBorder="0" applyAlignment="0" applyProtection="0"/>
    <xf numFmtId="229" fontId="55" fillId="0" borderId="0" applyFont="0" applyFill="0" applyBorder="0" applyAlignment="0" applyProtection="0"/>
    <xf numFmtId="0" fontId="55" fillId="0" borderId="0" applyFont="0" applyFill="0" applyBorder="0" applyAlignment="0" applyProtection="0"/>
    <xf numFmtId="0" fontId="55" fillId="0" borderId="0" applyFont="0" applyFill="0" applyBorder="0" applyAlignment="0" applyProtection="0"/>
    <xf numFmtId="223" fontId="81" fillId="0" borderId="0" applyFont="0" applyFill="0" applyBorder="0" applyAlignment="0" applyProtection="0"/>
    <xf numFmtId="223" fontId="135" fillId="0" borderId="0" applyFont="0" applyFill="0" applyBorder="0" applyAlignment="0" applyProtection="0"/>
    <xf numFmtId="230" fontId="102" fillId="0" borderId="0" applyFont="0" applyFill="0" applyBorder="0" applyAlignment="0" applyProtection="0"/>
    <xf numFmtId="230" fontId="102" fillId="0" borderId="0" applyFont="0" applyFill="0" applyBorder="0" applyAlignment="0" applyProtection="0"/>
    <xf numFmtId="223" fontId="81" fillId="0" borderId="0" applyFont="0" applyFill="0" applyBorder="0" applyAlignment="0" applyProtection="0"/>
    <xf numFmtId="223" fontId="82" fillId="0" borderId="0" applyFont="0" applyFill="0" applyBorder="0" applyAlignment="0" applyProtection="0"/>
    <xf numFmtId="231" fontId="81" fillId="0" borderId="0" applyFont="0" applyFill="0" applyBorder="0" applyAlignment="0" applyProtection="0"/>
    <xf numFmtId="231" fontId="82" fillId="0" borderId="0" applyFont="0" applyFill="0" applyBorder="0" applyAlignment="0" applyProtection="0"/>
    <xf numFmtId="0" fontId="81" fillId="0" borderId="0" applyFont="0" applyFill="0" applyBorder="0" applyAlignment="0" applyProtection="0"/>
    <xf numFmtId="194" fontId="80" fillId="0" borderId="0">
      <protection locked="0"/>
    </xf>
    <xf numFmtId="232" fontId="81" fillId="0" borderId="0" applyFont="0" applyFill="0" applyBorder="0" applyAlignment="0" applyProtection="0"/>
    <xf numFmtId="232" fontId="82" fillId="0" borderId="0" applyFont="0" applyFill="0" applyBorder="0" applyAlignment="0" applyProtection="0"/>
    <xf numFmtId="233" fontId="81" fillId="0" borderId="0" applyFont="0" applyFill="0" applyBorder="0" applyAlignment="0" applyProtection="0"/>
    <xf numFmtId="233" fontId="82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2" fillId="0" borderId="0" applyFont="0" applyFill="0" applyBorder="0" applyAlignment="0" applyProtection="0"/>
    <xf numFmtId="233" fontId="81" fillId="0" borderId="0" applyFont="0" applyFill="0" applyBorder="0" applyAlignment="0" applyProtection="0"/>
    <xf numFmtId="233" fontId="82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2" fillId="0" borderId="0" applyFont="0" applyFill="0" applyBorder="0" applyAlignment="0" applyProtection="0"/>
    <xf numFmtId="232" fontId="81" fillId="0" borderId="0" applyFont="0" applyFill="0" applyBorder="0" applyAlignment="0" applyProtection="0"/>
    <xf numFmtId="0" fontId="82" fillId="0" borderId="0" applyFont="0" applyFill="0" applyBorder="0" applyAlignment="0" applyProtection="0"/>
    <xf numFmtId="232" fontId="134" fillId="0" borderId="0" applyFont="0" applyFill="0" applyBorder="0" applyAlignment="0" applyProtection="0"/>
    <xf numFmtId="200" fontId="82" fillId="0" borderId="0" applyFont="0" applyFill="0" applyBorder="0" applyAlignment="0" applyProtection="0"/>
    <xf numFmtId="232" fontId="81" fillId="0" borderId="0" applyFont="0" applyFill="0" applyBorder="0" applyAlignment="0" applyProtection="0"/>
    <xf numFmtId="0" fontId="82" fillId="0" borderId="0" applyFont="0" applyFill="0" applyBorder="0" applyAlignment="0" applyProtection="0"/>
    <xf numFmtId="232" fontId="136" fillId="0" borderId="0" applyFont="0" applyFill="0" applyBorder="0" applyAlignment="0" applyProtection="0"/>
    <xf numFmtId="233" fontId="82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2" fillId="0" borderId="0" applyFont="0" applyFill="0" applyBorder="0" applyAlignment="0" applyProtection="0"/>
    <xf numFmtId="232" fontId="81" fillId="0" borderId="0" applyFont="0" applyFill="0" applyBorder="0" applyAlignment="0" applyProtection="0"/>
    <xf numFmtId="232" fontId="82" fillId="0" borderId="0" applyFont="0" applyFill="0" applyBorder="0" applyAlignment="0" applyProtection="0"/>
    <xf numFmtId="233" fontId="81" fillId="0" borderId="0" applyFont="0" applyFill="0" applyBorder="0" applyAlignment="0" applyProtection="0"/>
    <xf numFmtId="233" fontId="82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2" fillId="0" borderId="0" applyFont="0" applyFill="0" applyBorder="0" applyAlignment="0" applyProtection="0"/>
    <xf numFmtId="233" fontId="81" fillId="0" borderId="0" applyFont="0" applyFill="0" applyBorder="0" applyAlignment="0" applyProtection="0"/>
    <xf numFmtId="233" fontId="82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2" fillId="0" borderId="0" applyFont="0" applyFill="0" applyBorder="0" applyAlignment="0" applyProtection="0"/>
    <xf numFmtId="232" fontId="81" fillId="0" borderId="0" applyFont="0" applyFill="0" applyBorder="0" applyAlignment="0" applyProtection="0"/>
    <xf numFmtId="232" fontId="82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2" fillId="0" borderId="0" applyFont="0" applyFill="0" applyBorder="0" applyAlignment="0" applyProtection="0"/>
    <xf numFmtId="232" fontId="81" fillId="0" borderId="0" applyFont="0" applyFill="0" applyBorder="0" applyAlignment="0" applyProtection="0"/>
    <xf numFmtId="200" fontId="82" fillId="0" borderId="0" applyFont="0" applyFill="0" applyBorder="0" applyAlignment="0" applyProtection="0"/>
    <xf numFmtId="232" fontId="136" fillId="0" borderId="0" applyFont="0" applyFill="0" applyBorder="0" applyAlignment="0" applyProtection="0"/>
    <xf numFmtId="232" fontId="135" fillId="0" borderId="0" applyFont="0" applyFill="0" applyBorder="0" applyAlignment="0" applyProtection="0"/>
    <xf numFmtId="0" fontId="136" fillId="0" borderId="0" applyFont="0" applyFill="0" applyBorder="0" applyAlignment="0" applyProtection="0"/>
    <xf numFmtId="0" fontId="135" fillId="0" borderId="0" applyFont="0" applyFill="0" applyBorder="0" applyAlignment="0" applyProtection="0"/>
    <xf numFmtId="0" fontId="136" fillId="0" borderId="0" applyFont="0" applyFill="0" applyBorder="0" applyAlignment="0" applyProtection="0"/>
    <xf numFmtId="0" fontId="135" fillId="0" borderId="0" applyFont="0" applyFill="0" applyBorder="0" applyAlignment="0" applyProtection="0"/>
    <xf numFmtId="232" fontId="136" fillId="0" borderId="0" applyFont="0" applyFill="0" applyBorder="0" applyAlignment="0" applyProtection="0"/>
    <xf numFmtId="232" fontId="135" fillId="0" borderId="0" applyFont="0" applyFill="0" applyBorder="0" applyAlignment="0" applyProtection="0"/>
    <xf numFmtId="0" fontId="136" fillId="0" borderId="0" applyFont="0" applyFill="0" applyBorder="0" applyAlignment="0" applyProtection="0"/>
    <xf numFmtId="0" fontId="135" fillId="0" borderId="0" applyFont="0" applyFill="0" applyBorder="0" applyAlignment="0" applyProtection="0"/>
    <xf numFmtId="200" fontId="81" fillId="0" borderId="0" applyFont="0" applyFill="0" applyBorder="0" applyAlignment="0" applyProtection="0"/>
    <xf numFmtId="200" fontId="82" fillId="0" borderId="0" applyFont="0" applyFill="0" applyBorder="0" applyAlignment="0" applyProtection="0"/>
    <xf numFmtId="233" fontId="81" fillId="0" borderId="0" applyFont="0" applyFill="0" applyBorder="0" applyAlignment="0" applyProtection="0"/>
    <xf numFmtId="233" fontId="82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2" fillId="0" borderId="0" applyFont="0" applyFill="0" applyBorder="0" applyAlignment="0" applyProtection="0"/>
    <xf numFmtId="233" fontId="81" fillId="0" borderId="0" applyFont="0" applyFill="0" applyBorder="0" applyAlignment="0" applyProtection="0"/>
    <xf numFmtId="233" fontId="82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1" fillId="0" borderId="0" applyFont="0" applyFill="0" applyBorder="0" applyAlignment="0" applyProtection="0"/>
    <xf numFmtId="232" fontId="82" fillId="0" borderId="0" applyFont="0" applyFill="0" applyBorder="0" applyAlignment="0" applyProtection="0"/>
    <xf numFmtId="234" fontId="55" fillId="0" borderId="0" applyFont="0" applyFill="0" applyBorder="0" applyAlignment="0" applyProtection="0"/>
    <xf numFmtId="234" fontId="55" fillId="0" borderId="0" applyFont="0" applyFill="0" applyBorder="0" applyAlignment="0" applyProtection="0"/>
    <xf numFmtId="0" fontId="55" fillId="0" borderId="0" applyFont="0" applyFill="0" applyBorder="0" applyAlignment="0" applyProtection="0"/>
    <xf numFmtId="0" fontId="55" fillId="0" borderId="0" applyFont="0" applyFill="0" applyBorder="0" applyAlignment="0" applyProtection="0"/>
    <xf numFmtId="0" fontId="55" fillId="0" borderId="0" applyFont="0" applyFill="0" applyBorder="0" applyAlignment="0" applyProtection="0"/>
    <xf numFmtId="0" fontId="55" fillId="0" borderId="0" applyFont="0" applyFill="0" applyBorder="0" applyAlignment="0" applyProtection="0"/>
    <xf numFmtId="234" fontId="55" fillId="0" borderId="0" applyFont="0" applyFill="0" applyBorder="0" applyAlignment="0" applyProtection="0"/>
    <xf numFmtId="234" fontId="55" fillId="0" borderId="0" applyFont="0" applyFill="0" applyBorder="0" applyAlignment="0" applyProtection="0"/>
    <xf numFmtId="0" fontId="55" fillId="0" borderId="0" applyFont="0" applyFill="0" applyBorder="0" applyAlignment="0" applyProtection="0"/>
    <xf numFmtId="0" fontId="55" fillId="0" borderId="0" applyFont="0" applyFill="0" applyBorder="0" applyAlignment="0" applyProtection="0"/>
    <xf numFmtId="232" fontId="81" fillId="0" borderId="0" applyFont="0" applyFill="0" applyBorder="0" applyAlignment="0" applyProtection="0"/>
    <xf numFmtId="232" fontId="135" fillId="0" borderId="0" applyFont="0" applyFill="0" applyBorder="0" applyAlignment="0" applyProtection="0"/>
    <xf numFmtId="235" fontId="102" fillId="0" borderId="0" applyFont="0" applyFill="0" applyBorder="0" applyAlignment="0" applyProtection="0"/>
    <xf numFmtId="235" fontId="102" fillId="0" borderId="0" applyFont="0" applyFill="0" applyBorder="0" applyAlignment="0" applyProtection="0"/>
    <xf numFmtId="232" fontId="81" fillId="0" borderId="0" applyFont="0" applyFill="0" applyBorder="0" applyAlignment="0" applyProtection="0"/>
    <xf numFmtId="232" fontId="82" fillId="0" borderId="0" applyFont="0" applyFill="0" applyBorder="0" applyAlignment="0" applyProtection="0"/>
    <xf numFmtId="236" fontId="81" fillId="0" borderId="0" applyFont="0" applyFill="0" applyBorder="0" applyAlignment="0" applyProtection="0"/>
    <xf numFmtId="236" fontId="82" fillId="0" borderId="0" applyFont="0" applyFill="0" applyBorder="0" applyAlignment="0" applyProtection="0"/>
    <xf numFmtId="42" fontId="131" fillId="0" borderId="0" applyFont="0" applyFill="0" applyBorder="0" applyAlignment="0" applyProtection="0"/>
    <xf numFmtId="44" fontId="131" fillId="0" borderId="0" applyFont="0" applyFill="0" applyBorder="0" applyAlignment="0" applyProtection="0"/>
    <xf numFmtId="0" fontId="133" fillId="0" borderId="0" applyFont="0" applyFill="0" applyBorder="0" applyAlignment="0" applyProtection="0"/>
    <xf numFmtId="44" fontId="132" fillId="0" borderId="0" applyFont="0" applyFill="0" applyBorder="0" applyAlignment="0" applyProtection="0"/>
    <xf numFmtId="223" fontId="67" fillId="0" borderId="0" applyFont="0" applyFill="0" applyBorder="0" applyAlignment="0" applyProtection="0"/>
    <xf numFmtId="232" fontId="67" fillId="0" borderId="0" applyFont="0" applyFill="0" applyBorder="0" applyAlignment="0" applyProtection="0"/>
    <xf numFmtId="0" fontId="129" fillId="0" borderId="0" applyFont="0" applyFill="0" applyBorder="0" applyAlignment="0" applyProtection="0"/>
    <xf numFmtId="0" fontId="129" fillId="0" borderId="0" applyFont="0" applyFill="0" applyBorder="0" applyAlignment="0" applyProtection="0"/>
    <xf numFmtId="0" fontId="130" fillId="0" borderId="0" applyFont="0" applyFill="0" applyBorder="0" applyAlignment="0" applyProtection="0"/>
    <xf numFmtId="0" fontId="130" fillId="0" borderId="0" applyFont="0" applyFill="0" applyBorder="0" applyAlignment="0" applyProtection="0"/>
    <xf numFmtId="194" fontId="80" fillId="0" borderId="0">
      <protection locked="0"/>
    </xf>
    <xf numFmtId="194" fontId="80" fillId="0" borderId="0">
      <protection locked="0"/>
    </xf>
    <xf numFmtId="0" fontId="59" fillId="0" borderId="0"/>
    <xf numFmtId="0" fontId="137" fillId="0" borderId="0">
      <alignment horizontal="center" wrapText="1"/>
      <protection locked="0"/>
    </xf>
    <xf numFmtId="0" fontId="55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194" fontId="80" fillId="0" borderId="0">
      <protection locked="0"/>
    </xf>
    <xf numFmtId="194" fontId="80" fillId="0" borderId="0">
      <protection locked="0"/>
    </xf>
    <xf numFmtId="0" fontId="81" fillId="0" borderId="0" applyFont="0" applyFill="0" applyBorder="0" applyAlignment="0" applyProtection="0"/>
    <xf numFmtId="192" fontId="133" fillId="0" borderId="0" applyFont="0" applyFill="0" applyBorder="0" applyAlignment="0" applyProtection="0"/>
    <xf numFmtId="192" fontId="81" fillId="0" borderId="0" applyFont="0" applyFill="0" applyBorder="0" applyAlignment="0" applyProtection="0"/>
    <xf numFmtId="192" fontId="82" fillId="0" borderId="0" applyFont="0" applyFill="0" applyBorder="0" applyAlignment="0" applyProtection="0"/>
    <xf numFmtId="192" fontId="81" fillId="0" borderId="0" applyFont="0" applyFill="0" applyBorder="0" applyAlignment="0" applyProtection="0"/>
    <xf numFmtId="192" fontId="82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2" fillId="0" borderId="0" applyFont="0" applyFill="0" applyBorder="0" applyAlignment="0" applyProtection="0"/>
    <xf numFmtId="192" fontId="81" fillId="0" borderId="0" applyFont="0" applyFill="0" applyBorder="0" applyAlignment="0" applyProtection="0"/>
    <xf numFmtId="192" fontId="82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2" fillId="0" borderId="0" applyFont="0" applyFill="0" applyBorder="0" applyAlignment="0" applyProtection="0"/>
    <xf numFmtId="192" fontId="81" fillId="0" borderId="0" applyFont="0" applyFill="0" applyBorder="0" applyAlignment="0" applyProtection="0"/>
    <xf numFmtId="0" fontId="82" fillId="0" borderId="0" applyFont="0" applyFill="0" applyBorder="0" applyAlignment="0" applyProtection="0"/>
    <xf numFmtId="192" fontId="134" fillId="0" borderId="0" applyFont="0" applyFill="0" applyBorder="0" applyAlignment="0" applyProtection="0"/>
    <xf numFmtId="205" fontId="82" fillId="0" borderId="0" applyFont="0" applyFill="0" applyBorder="0" applyAlignment="0" applyProtection="0"/>
    <xf numFmtId="192" fontId="81" fillId="0" borderId="0" applyFont="0" applyFill="0" applyBorder="0" applyAlignment="0" applyProtection="0"/>
    <xf numFmtId="192" fontId="82" fillId="0" borderId="0" applyFont="0" applyFill="0" applyBorder="0" applyAlignment="0" applyProtection="0"/>
    <xf numFmtId="0" fontId="136" fillId="0" borderId="0" applyFont="0" applyFill="0" applyBorder="0" applyAlignment="0" applyProtection="0"/>
    <xf numFmtId="0" fontId="139" fillId="0" borderId="0" applyFont="0" applyFill="0" applyBorder="0" applyAlignment="0" applyProtection="0"/>
    <xf numFmtId="192" fontId="81" fillId="0" borderId="0" applyFont="0" applyFill="0" applyBorder="0" applyAlignment="0" applyProtection="0"/>
    <xf numFmtId="192" fontId="82" fillId="0" borderId="0" applyFont="0" applyFill="0" applyBorder="0" applyAlignment="0" applyProtection="0"/>
    <xf numFmtId="192" fontId="81" fillId="0" borderId="0" applyFont="0" applyFill="0" applyBorder="0" applyAlignment="0" applyProtection="0"/>
    <xf numFmtId="192" fontId="82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2" fillId="0" borderId="0" applyFont="0" applyFill="0" applyBorder="0" applyAlignment="0" applyProtection="0"/>
    <xf numFmtId="192" fontId="81" fillId="0" borderId="0" applyFont="0" applyFill="0" applyBorder="0" applyAlignment="0" applyProtection="0"/>
    <xf numFmtId="192" fontId="82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2" fillId="0" borderId="0" applyFont="0" applyFill="0" applyBorder="0" applyAlignment="0" applyProtection="0"/>
    <xf numFmtId="192" fontId="81" fillId="0" borderId="0" applyFont="0" applyFill="0" applyBorder="0" applyAlignment="0" applyProtection="0"/>
    <xf numFmtId="192" fontId="82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2" fillId="0" borderId="0" applyFont="0" applyFill="0" applyBorder="0" applyAlignment="0" applyProtection="0"/>
    <xf numFmtId="192" fontId="81" fillId="0" borderId="0" applyFont="0" applyFill="0" applyBorder="0" applyAlignment="0" applyProtection="0"/>
    <xf numFmtId="192" fontId="82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2" fillId="0" borderId="0" applyFont="0" applyFill="0" applyBorder="0" applyAlignment="0" applyProtection="0"/>
    <xf numFmtId="192" fontId="81" fillId="0" borderId="0" applyFont="0" applyFill="0" applyBorder="0" applyAlignment="0" applyProtection="0"/>
    <xf numFmtId="205" fontId="82" fillId="0" borderId="0" applyFont="0" applyFill="0" applyBorder="0" applyAlignment="0" applyProtection="0"/>
    <xf numFmtId="192" fontId="81" fillId="0" borderId="0" applyFont="0" applyFill="0" applyBorder="0" applyAlignment="0" applyProtection="0"/>
    <xf numFmtId="192" fontId="82" fillId="0" borderId="0" applyFont="0" applyFill="0" applyBorder="0" applyAlignment="0" applyProtection="0"/>
    <xf numFmtId="192" fontId="81" fillId="0" borderId="0" applyFont="0" applyFill="0" applyBorder="0" applyAlignment="0" applyProtection="0"/>
    <xf numFmtId="192" fontId="82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2" fillId="0" borderId="0" applyFont="0" applyFill="0" applyBorder="0" applyAlignment="0" applyProtection="0"/>
    <xf numFmtId="192" fontId="81" fillId="0" borderId="0" applyFont="0" applyFill="0" applyBorder="0" applyAlignment="0" applyProtection="0"/>
    <xf numFmtId="192" fontId="82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2" fillId="0" borderId="0" applyFont="0" applyFill="0" applyBorder="0" applyAlignment="0" applyProtection="0"/>
    <xf numFmtId="192" fontId="81" fillId="0" borderId="0" applyFont="0" applyFill="0" applyBorder="0" applyAlignment="0" applyProtection="0"/>
    <xf numFmtId="192" fontId="82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2" fillId="0" borderId="0" applyFont="0" applyFill="0" applyBorder="0" applyAlignment="0" applyProtection="0"/>
    <xf numFmtId="192" fontId="81" fillId="0" borderId="0" applyFont="0" applyFill="0" applyBorder="0" applyAlignment="0" applyProtection="0"/>
    <xf numFmtId="205" fontId="82" fillId="0" borderId="0" applyFont="0" applyFill="0" applyBorder="0" applyAlignment="0" applyProtection="0"/>
    <xf numFmtId="192" fontId="136" fillId="0" borderId="0" applyFont="0" applyFill="0" applyBorder="0" applyAlignment="0" applyProtection="0"/>
    <xf numFmtId="192" fontId="135" fillId="0" borderId="0" applyFont="0" applyFill="0" applyBorder="0" applyAlignment="0" applyProtection="0"/>
    <xf numFmtId="0" fontId="136" fillId="0" borderId="0" applyFont="0" applyFill="0" applyBorder="0" applyAlignment="0" applyProtection="0"/>
    <xf numFmtId="0" fontId="135" fillId="0" borderId="0" applyFont="0" applyFill="0" applyBorder="0" applyAlignment="0" applyProtection="0"/>
    <xf numFmtId="0" fontId="136" fillId="0" borderId="0" applyFont="0" applyFill="0" applyBorder="0" applyAlignment="0" applyProtection="0"/>
    <xf numFmtId="0" fontId="135" fillId="0" borderId="0" applyFont="0" applyFill="0" applyBorder="0" applyAlignment="0" applyProtection="0"/>
    <xf numFmtId="192" fontId="136" fillId="0" borderId="0" applyFont="0" applyFill="0" applyBorder="0" applyAlignment="0" applyProtection="0"/>
    <xf numFmtId="192" fontId="135" fillId="0" borderId="0" applyFont="0" applyFill="0" applyBorder="0" applyAlignment="0" applyProtection="0"/>
    <xf numFmtId="0" fontId="136" fillId="0" borderId="0" applyFont="0" applyFill="0" applyBorder="0" applyAlignment="0" applyProtection="0"/>
    <xf numFmtId="0" fontId="135" fillId="0" borderId="0" applyFont="0" applyFill="0" applyBorder="0" applyAlignment="0" applyProtection="0"/>
    <xf numFmtId="205" fontId="81" fillId="0" borderId="0" applyFont="0" applyFill="0" applyBorder="0" applyAlignment="0" applyProtection="0"/>
    <xf numFmtId="205" fontId="82" fillId="0" borderId="0" applyFont="0" applyFill="0" applyBorder="0" applyAlignment="0" applyProtection="0"/>
    <xf numFmtId="192" fontId="81" fillId="0" borderId="0" applyFont="0" applyFill="0" applyBorder="0" applyAlignment="0" applyProtection="0"/>
    <xf numFmtId="192" fontId="82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2" fillId="0" borderId="0" applyFont="0" applyFill="0" applyBorder="0" applyAlignment="0" applyProtection="0"/>
    <xf numFmtId="192" fontId="81" fillId="0" borderId="0" applyFont="0" applyFill="0" applyBorder="0" applyAlignment="0" applyProtection="0"/>
    <xf numFmtId="192" fontId="82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1" fillId="0" borderId="0" applyFont="0" applyFill="0" applyBorder="0" applyAlignment="0" applyProtection="0"/>
    <xf numFmtId="192" fontId="82" fillId="0" borderId="0" applyFont="0" applyFill="0" applyBorder="0" applyAlignment="0" applyProtection="0"/>
    <xf numFmtId="192" fontId="81" fillId="0" borderId="0" applyFont="0" applyFill="0" applyBorder="0" applyAlignment="0" applyProtection="0"/>
    <xf numFmtId="192" fontId="135" fillId="0" borderId="0" applyFont="0" applyFill="0" applyBorder="0" applyAlignment="0" applyProtection="0"/>
    <xf numFmtId="237" fontId="102" fillId="0" borderId="0" applyFont="0" applyFill="0" applyBorder="0" applyAlignment="0" applyProtection="0"/>
    <xf numFmtId="237" fontId="102" fillId="0" borderId="0" applyFont="0" applyFill="0" applyBorder="0" applyAlignment="0" applyProtection="0"/>
    <xf numFmtId="192" fontId="81" fillId="0" borderId="0" applyFont="0" applyFill="0" applyBorder="0" applyAlignment="0" applyProtection="0"/>
    <xf numFmtId="192" fontId="82" fillId="0" borderId="0" applyFont="0" applyFill="0" applyBorder="0" applyAlignment="0" applyProtection="0"/>
    <xf numFmtId="0" fontId="57" fillId="0" borderId="0" applyFont="0" applyFill="0" applyBorder="0" applyAlignment="0" applyProtection="0"/>
    <xf numFmtId="194" fontId="80" fillId="0" borderId="0">
      <protection locked="0"/>
    </xf>
    <xf numFmtId="181" fontId="81" fillId="0" borderId="0" applyFont="0" applyFill="0" applyBorder="0" applyAlignment="0" applyProtection="0"/>
    <xf numFmtId="181" fontId="82" fillId="0" borderId="0" applyFont="0" applyFill="0" applyBorder="0" applyAlignment="0" applyProtection="0"/>
    <xf numFmtId="181" fontId="81" fillId="0" borderId="0" applyFont="0" applyFill="0" applyBorder="0" applyAlignment="0" applyProtection="0"/>
    <xf numFmtId="181" fontId="82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2" fillId="0" borderId="0" applyFont="0" applyFill="0" applyBorder="0" applyAlignment="0" applyProtection="0"/>
    <xf numFmtId="181" fontId="81" fillId="0" borderId="0" applyFont="0" applyFill="0" applyBorder="0" applyAlignment="0" applyProtection="0"/>
    <xf numFmtId="181" fontId="82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2" fillId="0" borderId="0" applyFont="0" applyFill="0" applyBorder="0" applyAlignment="0" applyProtection="0"/>
    <xf numFmtId="181" fontId="81" fillId="0" borderId="0" applyFont="0" applyFill="0" applyBorder="0" applyAlignment="0" applyProtection="0"/>
    <xf numFmtId="0" fontId="82" fillId="0" borderId="0" applyFont="0" applyFill="0" applyBorder="0" applyAlignment="0" applyProtection="0"/>
    <xf numFmtId="181" fontId="134" fillId="0" borderId="0" applyFont="0" applyFill="0" applyBorder="0" applyAlignment="0" applyProtection="0"/>
    <xf numFmtId="180" fontId="82" fillId="0" borderId="0" applyFont="0" applyFill="0" applyBorder="0" applyAlignment="0" applyProtection="0"/>
    <xf numFmtId="181" fontId="81" fillId="0" borderId="0" applyFont="0" applyFill="0" applyBorder="0" applyAlignment="0" applyProtection="0"/>
    <xf numFmtId="181" fontId="82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2" fillId="0" borderId="0" applyFont="0" applyFill="0" applyBorder="0" applyAlignment="0" applyProtection="0"/>
    <xf numFmtId="181" fontId="81" fillId="0" borderId="0" applyFont="0" applyFill="0" applyBorder="0" applyAlignment="0" applyProtection="0"/>
    <xf numFmtId="181" fontId="82" fillId="0" borderId="0" applyFont="0" applyFill="0" applyBorder="0" applyAlignment="0" applyProtection="0"/>
    <xf numFmtId="181" fontId="81" fillId="0" borderId="0" applyFont="0" applyFill="0" applyBorder="0" applyAlignment="0" applyProtection="0"/>
    <xf numFmtId="181" fontId="82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2" fillId="0" borderId="0" applyFont="0" applyFill="0" applyBorder="0" applyAlignment="0" applyProtection="0"/>
    <xf numFmtId="181" fontId="81" fillId="0" borderId="0" applyFont="0" applyFill="0" applyBorder="0" applyAlignment="0" applyProtection="0"/>
    <xf numFmtId="181" fontId="82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2" fillId="0" borderId="0" applyFont="0" applyFill="0" applyBorder="0" applyAlignment="0" applyProtection="0"/>
    <xf numFmtId="181" fontId="81" fillId="0" borderId="0" applyFont="0" applyFill="0" applyBorder="0" applyAlignment="0" applyProtection="0"/>
    <xf numFmtId="181" fontId="82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2" fillId="0" borderId="0" applyFont="0" applyFill="0" applyBorder="0" applyAlignment="0" applyProtection="0"/>
    <xf numFmtId="181" fontId="81" fillId="0" borderId="0" applyFont="0" applyFill="0" applyBorder="0" applyAlignment="0" applyProtection="0"/>
    <xf numFmtId="180" fontId="82" fillId="0" borderId="0" applyFont="0" applyFill="0" applyBorder="0" applyAlignment="0" applyProtection="0"/>
    <xf numFmtId="181" fontId="136" fillId="0" borderId="0" applyFont="0" applyFill="0" applyBorder="0" applyAlignment="0" applyProtection="0"/>
    <xf numFmtId="181" fontId="135" fillId="0" borderId="0" applyFont="0" applyFill="0" applyBorder="0" applyAlignment="0" applyProtection="0"/>
    <xf numFmtId="0" fontId="136" fillId="0" borderId="0" applyFont="0" applyFill="0" applyBorder="0" applyAlignment="0" applyProtection="0"/>
    <xf numFmtId="0" fontId="135" fillId="0" borderId="0" applyFont="0" applyFill="0" applyBorder="0" applyAlignment="0" applyProtection="0"/>
    <xf numFmtId="0" fontId="136" fillId="0" borderId="0" applyFont="0" applyFill="0" applyBorder="0" applyAlignment="0" applyProtection="0"/>
    <xf numFmtId="0" fontId="135" fillId="0" borderId="0" applyFont="0" applyFill="0" applyBorder="0" applyAlignment="0" applyProtection="0"/>
    <xf numFmtId="181" fontId="136" fillId="0" borderId="0" applyFont="0" applyFill="0" applyBorder="0" applyAlignment="0" applyProtection="0"/>
    <xf numFmtId="181" fontId="135" fillId="0" borderId="0" applyFont="0" applyFill="0" applyBorder="0" applyAlignment="0" applyProtection="0"/>
    <xf numFmtId="0" fontId="136" fillId="0" borderId="0" applyFont="0" applyFill="0" applyBorder="0" applyAlignment="0" applyProtection="0"/>
    <xf numFmtId="0" fontId="135" fillId="0" borderId="0" applyFont="0" applyFill="0" applyBorder="0" applyAlignment="0" applyProtection="0"/>
    <xf numFmtId="180" fontId="81" fillId="0" borderId="0" applyFont="0" applyFill="0" applyBorder="0" applyAlignment="0" applyProtection="0"/>
    <xf numFmtId="180" fontId="82" fillId="0" borderId="0" applyFont="0" applyFill="0" applyBorder="0" applyAlignment="0" applyProtection="0"/>
    <xf numFmtId="181" fontId="81" fillId="0" borderId="0" applyFont="0" applyFill="0" applyBorder="0" applyAlignment="0" applyProtection="0"/>
    <xf numFmtId="181" fontId="82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2" fillId="0" borderId="0" applyFont="0" applyFill="0" applyBorder="0" applyAlignment="0" applyProtection="0"/>
    <xf numFmtId="181" fontId="81" fillId="0" borderId="0" applyFont="0" applyFill="0" applyBorder="0" applyAlignment="0" applyProtection="0"/>
    <xf numFmtId="181" fontId="82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1" fillId="0" borderId="0" applyFont="0" applyFill="0" applyBorder="0" applyAlignment="0" applyProtection="0"/>
    <xf numFmtId="181" fontId="82" fillId="0" borderId="0" applyFont="0" applyFill="0" applyBorder="0" applyAlignment="0" applyProtection="0"/>
    <xf numFmtId="181" fontId="81" fillId="0" borderId="0" applyFont="0" applyFill="0" applyBorder="0" applyAlignment="0" applyProtection="0"/>
    <xf numFmtId="181" fontId="135" fillId="0" borderId="0" applyFont="0" applyFill="0" applyBorder="0" applyAlignment="0" applyProtection="0"/>
    <xf numFmtId="238" fontId="102" fillId="0" borderId="0" applyFont="0" applyFill="0" applyBorder="0" applyAlignment="0" applyProtection="0"/>
    <xf numFmtId="238" fontId="102" fillId="0" borderId="0" applyFont="0" applyFill="0" applyBorder="0" applyAlignment="0" applyProtection="0"/>
    <xf numFmtId="181" fontId="81" fillId="0" borderId="0" applyFont="0" applyFill="0" applyBorder="0" applyAlignment="0" applyProtection="0"/>
    <xf numFmtId="181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239" fontId="83" fillId="0" borderId="0">
      <alignment horizontal="right"/>
      <protection locked="0"/>
    </xf>
    <xf numFmtId="0" fontId="140" fillId="0" borderId="0" applyNumberFormat="0" applyFill="0" applyBorder="0" applyAlignment="0" applyProtection="0"/>
    <xf numFmtId="240" fontId="141" fillId="0" borderId="0" applyFont="0" applyFill="0" applyBorder="0" applyAlignment="0" applyProtection="0"/>
    <xf numFmtId="241" fontId="57" fillId="0" borderId="0" applyFont="0" applyFill="0" applyBorder="0" applyAlignment="0" applyProtection="0"/>
    <xf numFmtId="0" fontId="131" fillId="0" borderId="0"/>
    <xf numFmtId="0" fontId="142" fillId="0" borderId="0"/>
    <xf numFmtId="0" fontId="72" fillId="0" borderId="0"/>
    <xf numFmtId="0" fontId="132" fillId="0" borderId="0"/>
    <xf numFmtId="0" fontId="67" fillId="0" borderId="0"/>
    <xf numFmtId="0" fontId="129" fillId="0" borderId="0"/>
    <xf numFmtId="0" fontId="143" fillId="0" borderId="0"/>
    <xf numFmtId="194" fontId="80" fillId="0" borderId="0">
      <protection locked="0"/>
    </xf>
    <xf numFmtId="0" fontId="144" fillId="0" borderId="0"/>
    <xf numFmtId="0" fontId="145" fillId="0" borderId="0"/>
    <xf numFmtId="0" fontId="146" fillId="0" borderId="0"/>
    <xf numFmtId="0" fontId="147" fillId="0" borderId="0"/>
    <xf numFmtId="0" fontId="148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0" fontId="148" fillId="0" borderId="0"/>
    <xf numFmtId="0" fontId="133" fillId="0" borderId="0"/>
    <xf numFmtId="0" fontId="148" fillId="0" borderId="0"/>
    <xf numFmtId="0" fontId="82" fillId="0" borderId="0"/>
    <xf numFmtId="0" fontId="68" fillId="0" borderId="0"/>
    <xf numFmtId="0" fontId="133" fillId="0" borderId="0"/>
    <xf numFmtId="0" fontId="146" fillId="0" borderId="0"/>
    <xf numFmtId="0" fontId="135" fillId="0" borderId="0"/>
    <xf numFmtId="0" fontId="81" fillId="0" borderId="0"/>
    <xf numFmtId="0" fontId="82" fillId="0" borderId="0"/>
    <xf numFmtId="0" fontId="149" fillId="0" borderId="0"/>
    <xf numFmtId="0" fontId="82" fillId="0" borderId="0"/>
    <xf numFmtId="0" fontId="150" fillId="0" borderId="0"/>
    <xf numFmtId="0" fontId="151" fillId="0" borderId="0"/>
    <xf numFmtId="0" fontId="81" fillId="0" borderId="0"/>
    <xf numFmtId="0" fontId="82" fillId="0" borderId="0"/>
    <xf numFmtId="0" fontId="152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0" fontId="136" fillId="0" borderId="0"/>
    <xf numFmtId="0" fontId="135" fillId="0" borderId="0"/>
    <xf numFmtId="0" fontId="81" fillId="0" borderId="0"/>
    <xf numFmtId="0" fontId="82" fillId="0" borderId="0"/>
    <xf numFmtId="0" fontId="150" fillId="0" borderId="0"/>
    <xf numFmtId="0" fontId="151" fillId="0" borderId="0"/>
    <xf numFmtId="0" fontId="81" fillId="0" borderId="0"/>
    <xf numFmtId="0" fontId="153" fillId="0" borderId="0"/>
    <xf numFmtId="0" fontId="81" fillId="0" borderId="0"/>
    <xf numFmtId="194" fontId="80" fillId="0" borderId="0">
      <protection locked="0"/>
    </xf>
    <xf numFmtId="37" fontId="81" fillId="0" borderId="0"/>
    <xf numFmtId="0" fontId="133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136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154" fillId="0" borderId="0"/>
    <xf numFmtId="0" fontId="155" fillId="0" borderId="0"/>
    <xf numFmtId="0" fontId="81" fillId="0" borderId="0"/>
    <xf numFmtId="0" fontId="82" fillId="0" borderId="0"/>
    <xf numFmtId="0" fontId="154" fillId="0" borderId="0"/>
    <xf numFmtId="0" fontId="155" fillId="0" borderId="0"/>
    <xf numFmtId="0" fontId="81" fillId="0" borderId="0"/>
    <xf numFmtId="0" fontId="82" fillId="0" borderId="0"/>
    <xf numFmtId="0" fontId="154" fillId="0" borderId="0"/>
    <xf numFmtId="0" fontId="155" fillId="0" borderId="0"/>
    <xf numFmtId="0" fontId="81" fillId="0" borderId="0"/>
    <xf numFmtId="0" fontId="82" fillId="0" borderId="0"/>
    <xf numFmtId="0" fontId="154" fillId="0" borderId="0"/>
    <xf numFmtId="0" fontId="155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154" fillId="0" borderId="0"/>
    <xf numFmtId="0" fontId="155" fillId="0" borderId="0"/>
    <xf numFmtId="0" fontId="81" fillId="0" borderId="0"/>
    <xf numFmtId="0" fontId="82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81" fillId="0" borderId="0"/>
    <xf numFmtId="0" fontId="82" fillId="0" borderId="0"/>
    <xf numFmtId="0" fontId="154" fillId="0" borderId="0"/>
    <xf numFmtId="0" fontId="155" fillId="0" borderId="0"/>
    <xf numFmtId="0" fontId="81" fillId="0" borderId="0"/>
    <xf numFmtId="0" fontId="82" fillId="0" borderId="0"/>
    <xf numFmtId="0" fontId="154" fillId="0" borderId="0"/>
    <xf numFmtId="0" fontId="155" fillId="0" borderId="0"/>
    <xf numFmtId="0" fontId="81" fillId="0" borderId="0"/>
    <xf numFmtId="0" fontId="82" fillId="0" borderId="0"/>
    <xf numFmtId="0" fontId="154" fillId="0" borderId="0"/>
    <xf numFmtId="0" fontId="155" fillId="0" borderId="0"/>
    <xf numFmtId="0" fontId="81" fillId="0" borderId="0"/>
    <xf numFmtId="0" fontId="82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55" fillId="0" borderId="0"/>
    <xf numFmtId="0" fontId="55" fillId="0" borderId="0"/>
    <xf numFmtId="0" fontId="154" fillId="0" borderId="0"/>
    <xf numFmtId="0" fontId="155" fillId="0" borderId="0"/>
    <xf numFmtId="0" fontId="55" fillId="0" borderId="0"/>
    <xf numFmtId="0" fontId="55" fillId="0" borderId="0"/>
    <xf numFmtId="0" fontId="154" fillId="0" borderId="0"/>
    <xf numFmtId="0" fontId="155" fillId="0" borderId="0"/>
    <xf numFmtId="0" fontId="55" fillId="0" borderId="0"/>
    <xf numFmtId="0" fontId="55" fillId="0" borderId="0"/>
    <xf numFmtId="0" fontId="154" fillId="0" borderId="0"/>
    <xf numFmtId="0" fontId="155" fillId="0" borderId="0"/>
    <xf numFmtId="0" fontId="55" fillId="0" borderId="0"/>
    <xf numFmtId="0" fontId="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55" fillId="0" borderId="0"/>
    <xf numFmtId="0" fontId="55" fillId="0" borderId="0"/>
    <xf numFmtId="0" fontId="154" fillId="0" borderId="0"/>
    <xf numFmtId="0" fontId="1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154" fillId="0" borderId="0"/>
    <xf numFmtId="0" fontId="155" fillId="0" borderId="0"/>
    <xf numFmtId="0" fontId="55" fillId="0" borderId="0"/>
    <xf numFmtId="0" fontId="55" fillId="0" borderId="0"/>
    <xf numFmtId="0" fontId="154" fillId="0" borderId="0"/>
    <xf numFmtId="0" fontId="155" fillId="0" borderId="0"/>
    <xf numFmtId="0" fontId="55" fillId="0" borderId="0"/>
    <xf numFmtId="0" fontId="135" fillId="0" borderId="0"/>
    <xf numFmtId="0" fontId="154" fillId="0" borderId="0"/>
    <xf numFmtId="0" fontId="155" fillId="0" borderId="0"/>
    <xf numFmtId="0" fontId="55" fillId="0" borderId="0"/>
    <xf numFmtId="0" fontId="156" fillId="0" borderId="0"/>
    <xf numFmtId="0" fontId="154" fillId="0" borderId="0"/>
    <xf numFmtId="0" fontId="155" fillId="0" borderId="0"/>
    <xf numFmtId="0" fontId="134" fillId="0" borderId="0"/>
    <xf numFmtId="0" fontId="156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134" fillId="0" borderId="0"/>
    <xf numFmtId="0" fontId="156" fillId="0" borderId="0"/>
    <xf numFmtId="0" fontId="55" fillId="0" borderId="0"/>
    <xf numFmtId="0" fontId="55" fillId="0" borderId="0"/>
    <xf numFmtId="0" fontId="134" fillId="0" borderId="0"/>
    <xf numFmtId="0" fontId="156" fillId="0" borderId="0"/>
    <xf numFmtId="0" fontId="55" fillId="0" borderId="0"/>
    <xf numFmtId="0" fontId="55" fillId="0" borderId="0"/>
    <xf numFmtId="0" fontId="134" fillId="0" borderId="0"/>
    <xf numFmtId="0" fontId="156" fillId="0" borderId="0"/>
    <xf numFmtId="0" fontId="55" fillId="0" borderId="0"/>
    <xf numFmtId="0" fontId="55" fillId="0" borderId="0"/>
    <xf numFmtId="0" fontId="134" fillId="0" borderId="0"/>
    <xf numFmtId="0" fontId="156" fillId="0" borderId="0"/>
    <xf numFmtId="0" fontId="55" fillId="0" borderId="0"/>
    <xf numFmtId="0" fontId="55" fillId="0" borderId="0"/>
    <xf numFmtId="0" fontId="134" fillId="0" borderId="0"/>
    <xf numFmtId="0" fontId="156" fillId="0" borderId="0"/>
    <xf numFmtId="0" fontId="55" fillId="0" borderId="0"/>
    <xf numFmtId="0" fontId="55" fillId="0" borderId="0"/>
    <xf numFmtId="0" fontId="134" fillId="0" borderId="0"/>
    <xf numFmtId="0" fontId="156" fillId="0" borderId="0"/>
    <xf numFmtId="0" fontId="55" fillId="0" borderId="0"/>
    <xf numFmtId="0" fontId="55" fillId="0" borderId="0"/>
    <xf numFmtId="0" fontId="134" fillId="0" borderId="0"/>
    <xf numFmtId="0" fontId="156" fillId="0" borderId="0"/>
    <xf numFmtId="0" fontId="55" fillId="0" borderId="0"/>
    <xf numFmtId="0" fontId="82" fillId="0" borderId="0"/>
    <xf numFmtId="0" fontId="55" fillId="0" borderId="0"/>
    <xf numFmtId="0" fontId="133" fillId="0" borderId="0"/>
    <xf numFmtId="0" fontId="81" fillId="0" borderId="0"/>
    <xf numFmtId="0" fontId="82" fillId="0" borderId="0"/>
    <xf numFmtId="0" fontId="157" fillId="0" borderId="0"/>
    <xf numFmtId="0" fontId="145" fillId="0" borderId="0"/>
    <xf numFmtId="0" fontId="157" fillId="0" borderId="0"/>
    <xf numFmtId="0" fontId="145" fillId="0" borderId="0"/>
    <xf numFmtId="0" fontId="158" fillId="0" borderId="0"/>
    <xf numFmtId="0" fontId="159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242" fontId="55" fillId="0" borderId="0" applyFill="0" applyBorder="0" applyAlignment="0"/>
    <xf numFmtId="0" fontId="160" fillId="0" borderId="0"/>
    <xf numFmtId="0" fontId="134" fillId="0" borderId="0"/>
    <xf numFmtId="0" fontId="156" fillId="0" borderId="0"/>
    <xf numFmtId="0" fontId="53" fillId="0" borderId="0">
      <protection locked="0"/>
    </xf>
    <xf numFmtId="0" fontId="55" fillId="0" borderId="0" applyFont="0" applyFill="0" applyBorder="0" applyAlignment="0" applyProtection="0"/>
    <xf numFmtId="0" fontId="134" fillId="0" borderId="0"/>
    <xf numFmtId="0" fontId="156" fillId="0" borderId="0"/>
    <xf numFmtId="0" fontId="134" fillId="0" borderId="0"/>
    <xf numFmtId="0" fontId="156" fillId="0" borderId="0"/>
    <xf numFmtId="0" fontId="161" fillId="0" borderId="0" applyNumberFormat="0" applyAlignment="0">
      <alignment horizontal="left"/>
    </xf>
    <xf numFmtId="0" fontId="53" fillId="0" borderId="0">
      <protection locked="0"/>
    </xf>
    <xf numFmtId="0" fontId="134" fillId="0" borderId="0"/>
    <xf numFmtId="0" fontId="156" fillId="0" borderId="0"/>
    <xf numFmtId="0" fontId="134" fillId="0" borderId="0"/>
    <xf numFmtId="0" fontId="156" fillId="0" borderId="0"/>
    <xf numFmtId="243" fontId="55" fillId="0" borderId="0"/>
    <xf numFmtId="244" fontId="55" fillId="0" borderId="0" applyFont="0" applyFill="0" applyBorder="0" applyAlignment="0" applyProtection="0"/>
    <xf numFmtId="0" fontId="134" fillId="0" borderId="0"/>
    <xf numFmtId="0" fontId="156" fillId="0" borderId="0"/>
    <xf numFmtId="245" fontId="55" fillId="0" borderId="0" applyFont="0" applyFill="0" applyBorder="0" applyAlignment="0" applyProtection="0"/>
    <xf numFmtId="246" fontId="55" fillId="0" borderId="0"/>
    <xf numFmtId="0" fontId="55" fillId="0" borderId="0" applyFont="0" applyFill="0" applyBorder="0" applyAlignment="0" applyProtection="0"/>
    <xf numFmtId="247" fontId="53" fillId="0" borderId="0">
      <protection locked="0"/>
    </xf>
    <xf numFmtId="0" fontId="134" fillId="0" borderId="0"/>
    <xf numFmtId="0" fontId="156" fillId="0" borderId="0"/>
    <xf numFmtId="0" fontId="162" fillId="0" borderId="0" applyNumberFormat="0" applyAlignment="0">
      <alignment horizontal="left"/>
    </xf>
    <xf numFmtId="0" fontId="163" fillId="0" borderId="0" applyNumberFormat="0" applyFill="0" applyBorder="0" applyAlignment="0" applyProtection="0"/>
    <xf numFmtId="0" fontId="134" fillId="0" borderId="0"/>
    <xf numFmtId="0" fontId="156" fillId="0" borderId="0"/>
    <xf numFmtId="38" fontId="164" fillId="52" borderId="0" applyNumberFormat="0" applyBorder="0" applyAlignment="0" applyProtection="0"/>
    <xf numFmtId="0" fontId="165" fillId="0" borderId="0">
      <alignment horizontal="left"/>
    </xf>
    <xf numFmtId="0" fontId="134" fillId="0" borderId="0"/>
    <xf numFmtId="0" fontId="156" fillId="0" borderId="0"/>
    <xf numFmtId="0" fontId="166" fillId="0" borderId="58" applyNumberFormat="0" applyAlignment="0" applyProtection="0">
      <alignment horizontal="left" vertical="center"/>
    </xf>
    <xf numFmtId="0" fontId="166" fillId="0" borderId="27">
      <alignment horizontal="left" vertical="center"/>
    </xf>
    <xf numFmtId="0" fontId="134" fillId="0" borderId="0"/>
    <xf numFmtId="0" fontId="156" fillId="0" borderId="0"/>
    <xf numFmtId="14" fontId="167" fillId="58" borderId="41">
      <alignment horizontal="center" vertical="center" wrapText="1"/>
    </xf>
    <xf numFmtId="0" fontId="168" fillId="0" borderId="0" applyNumberFormat="0" applyFill="0" applyBorder="0" applyAlignment="0" applyProtection="0"/>
    <xf numFmtId="0" fontId="81" fillId="0" borderId="0" applyBorder="0"/>
    <xf numFmtId="248" fontId="69" fillId="0" borderId="0" applyFill="0" applyBorder="0" applyAlignment="0"/>
    <xf numFmtId="191" fontId="169" fillId="0" borderId="0" applyFill="0" applyBorder="0" applyAlignment="0"/>
    <xf numFmtId="203" fontId="169" fillId="0" borderId="0" applyFill="0" applyBorder="0" applyAlignment="0"/>
    <xf numFmtId="249" fontId="55" fillId="0" borderId="0" applyFill="0" applyBorder="0" applyAlignment="0"/>
    <xf numFmtId="250" fontId="55" fillId="0" borderId="0" applyFill="0" applyBorder="0" applyAlignment="0"/>
    <xf numFmtId="251" fontId="55" fillId="0" borderId="0" applyFill="0" applyBorder="0" applyAlignment="0"/>
    <xf numFmtId="252" fontId="55" fillId="0" borderId="0" applyFill="0" applyBorder="0" applyAlignment="0"/>
    <xf numFmtId="191" fontId="169" fillId="0" borderId="0" applyFill="0" applyBorder="0" applyAlignment="0"/>
    <xf numFmtId="253" fontId="170" fillId="59" borderId="0" applyNumberFormat="0" applyFont="0" applyBorder="0" applyAlignment="0">
      <alignment horizontal="left"/>
    </xf>
    <xf numFmtId="0" fontId="160" fillId="0" borderId="0"/>
    <xf numFmtId="0" fontId="167" fillId="0" borderId="0" applyFill="0" applyBorder="0" applyProtection="0">
      <alignment horizontal="center"/>
      <protection locked="0"/>
    </xf>
    <xf numFmtId="0" fontId="171" fillId="0" borderId="0" applyFill="0" applyBorder="0" applyProtection="0">
      <alignment horizontal="center"/>
    </xf>
    <xf numFmtId="254" fontId="115" fillId="0" borderId="0"/>
    <xf numFmtId="0" fontId="172" fillId="0" borderId="43">
      <alignment horizontal="center"/>
    </xf>
    <xf numFmtId="0" fontId="53" fillId="0" borderId="0">
      <protection locked="0"/>
    </xf>
    <xf numFmtId="0" fontId="173" fillId="0" borderId="0"/>
    <xf numFmtId="0" fontId="173" fillId="0" borderId="0"/>
    <xf numFmtId="0" fontId="173" fillId="0" borderId="0"/>
    <xf numFmtId="0" fontId="173" fillId="0" borderId="0"/>
    <xf numFmtId="0" fontId="173" fillId="0" borderId="0"/>
    <xf numFmtId="0" fontId="173" fillId="0" borderId="0"/>
    <xf numFmtId="0" fontId="173" fillId="0" borderId="0"/>
    <xf numFmtId="0" fontId="173" fillId="0" borderId="0"/>
    <xf numFmtId="0" fontId="57" fillId="0" borderId="0" applyFont="0" applyFill="0" applyBorder="0" applyAlignment="0" applyProtection="0"/>
    <xf numFmtId="251" fontId="55" fillId="0" borderId="0" applyFont="0" applyFill="0" applyBorder="0" applyAlignment="0" applyProtection="0"/>
    <xf numFmtId="255" fontId="174" fillId="0" borderId="0" applyFont="0" applyFill="0" applyBorder="0" applyAlignment="0" applyProtection="0"/>
    <xf numFmtId="0" fontId="115" fillId="0" borderId="0" applyFont="0" applyFill="0" applyBorder="0" applyAlignment="0" applyProtection="0">
      <alignment horizontal="right"/>
    </xf>
    <xf numFmtId="256" fontId="115" fillId="0" borderId="0" applyFont="0" applyFill="0" applyBorder="0" applyAlignment="0" applyProtection="0"/>
    <xf numFmtId="39" fontId="175" fillId="0" borderId="0" applyFont="0" applyFill="0" applyBorder="0" applyAlignment="0" applyProtection="0"/>
    <xf numFmtId="257" fontId="176" fillId="0" borderId="0" applyFont="0" applyFill="0" applyBorder="0" applyAlignment="0" applyProtection="0"/>
    <xf numFmtId="258" fontId="115" fillId="0" borderId="0" applyFont="0" applyFill="0" applyBorder="0" applyAlignment="0" applyProtection="0">
      <alignment horizontal="right"/>
    </xf>
    <xf numFmtId="259" fontId="53" fillId="0" borderId="0"/>
    <xf numFmtId="247" fontId="53" fillId="0" borderId="0">
      <protection locked="0"/>
    </xf>
    <xf numFmtId="3" fontId="177" fillId="0" borderId="0" applyFont="0" applyFill="0" applyBorder="0" applyAlignment="0" applyProtection="0"/>
    <xf numFmtId="0" fontId="178" fillId="0" borderId="0" applyFill="0" applyBorder="0" applyAlignment="0" applyProtection="0">
      <protection locked="0"/>
    </xf>
    <xf numFmtId="0" fontId="161" fillId="0" borderId="0" applyNumberFormat="0" applyAlignment="0">
      <alignment horizontal="left"/>
    </xf>
    <xf numFmtId="0" fontId="70" fillId="0" borderId="0" applyFont="0" applyFill="0" applyBorder="0" applyAlignment="0" applyProtection="0"/>
    <xf numFmtId="0" fontId="53" fillId="0" borderId="0">
      <protection locked="0"/>
    </xf>
    <xf numFmtId="0" fontId="57" fillId="0" borderId="0" applyFont="0" applyFill="0" applyBorder="0" applyAlignment="0" applyProtection="0"/>
    <xf numFmtId="191" fontId="169" fillId="0" borderId="0" applyFont="0" applyFill="0" applyBorder="0" applyAlignment="0" applyProtection="0"/>
    <xf numFmtId="260" fontId="75" fillId="0" borderId="0" applyFont="0" applyFill="0" applyBorder="0" applyAlignment="0" applyProtection="0"/>
    <xf numFmtId="261" fontId="115" fillId="0" borderId="0" applyFont="0" applyFill="0" applyBorder="0" applyAlignment="0" applyProtection="0">
      <alignment horizontal="right"/>
    </xf>
    <xf numFmtId="262" fontId="176" fillId="0" borderId="0" applyFont="0" applyFill="0" applyBorder="0" applyAlignment="0" applyProtection="0"/>
    <xf numFmtId="263" fontId="175" fillId="0" borderId="0" applyFont="0" applyFill="0" applyBorder="0" applyAlignment="0" applyProtection="0"/>
    <xf numFmtId="264" fontId="176" fillId="0" borderId="0" applyFont="0" applyFill="0" applyBorder="0" applyAlignment="0" applyProtection="0"/>
    <xf numFmtId="265" fontId="115" fillId="0" borderId="0" applyFont="0" applyFill="0" applyBorder="0" applyAlignment="0" applyProtection="0">
      <alignment horizontal="right"/>
    </xf>
    <xf numFmtId="266" fontId="53" fillId="0" borderId="38" applyFill="0" applyBorder="0" applyAlignment="0"/>
    <xf numFmtId="247" fontId="53" fillId="0" borderId="0">
      <protection locked="0"/>
    </xf>
    <xf numFmtId="267" fontId="92" fillId="0" borderId="0" applyFill="0" applyBorder="0" applyAlignment="0" applyProtection="0"/>
    <xf numFmtId="268" fontId="53" fillId="0" borderId="0"/>
    <xf numFmtId="49" fontId="55" fillId="0" borderId="0">
      <alignment horizontal="center"/>
    </xf>
    <xf numFmtId="49" fontId="179" fillId="0" borderId="0">
      <alignment horizontal="center"/>
    </xf>
    <xf numFmtId="49" fontId="164" fillId="0" borderId="0">
      <alignment horizontal="center"/>
    </xf>
    <xf numFmtId="49" fontId="180" fillId="0" borderId="0">
      <alignment horizontal="center"/>
    </xf>
    <xf numFmtId="0" fontId="138" fillId="0" borderId="0" applyFill="0" applyBorder="0" applyAlignment="0" applyProtection="0"/>
    <xf numFmtId="0" fontId="141" fillId="0" borderId="0" applyFont="0" applyFill="0" applyBorder="0" applyAlignment="0" applyProtection="0"/>
    <xf numFmtId="14" fontId="69" fillId="0" borderId="0" applyFill="0" applyBorder="0" applyAlignment="0"/>
    <xf numFmtId="0" fontId="138" fillId="0" borderId="0" applyFill="0" applyBorder="0" applyAlignment="0" applyProtection="0"/>
    <xf numFmtId="269" fontId="60" fillId="0" borderId="0" applyFill="0" applyBorder="0" applyProtection="0"/>
    <xf numFmtId="38" fontId="59" fillId="0" borderId="59">
      <alignment vertical="center"/>
    </xf>
    <xf numFmtId="38" fontId="59" fillId="0" borderId="0" applyFont="0" applyFill="0" applyBorder="0" applyAlignment="0" applyProtection="0"/>
    <xf numFmtId="40" fontId="59" fillId="0" borderId="0" applyFont="0" applyFill="0" applyBorder="0" applyAlignment="0" applyProtection="0"/>
    <xf numFmtId="270" fontId="55" fillId="0" borderId="0"/>
    <xf numFmtId="251" fontId="53" fillId="0" borderId="0"/>
    <xf numFmtId="271" fontId="76" fillId="0" borderId="0" applyFont="0" applyFill="0" applyBorder="0" applyAlignment="0" applyProtection="0"/>
    <xf numFmtId="0" fontId="115" fillId="0" borderId="60" applyNumberFormat="0" applyFont="0" applyFill="0" applyAlignment="0" applyProtection="0"/>
    <xf numFmtId="272" fontId="181" fillId="0" borderId="0" applyFill="0" applyBorder="0" applyAlignment="0" applyProtection="0"/>
    <xf numFmtId="37" fontId="55" fillId="0" borderId="61">
      <alignment horizontal="right"/>
    </xf>
    <xf numFmtId="37" fontId="179" fillId="0" borderId="61">
      <alignment horizontal="right"/>
    </xf>
    <xf numFmtId="37" fontId="164" fillId="0" borderId="61">
      <alignment horizontal="right"/>
    </xf>
    <xf numFmtId="37" fontId="180" fillId="0" borderId="61">
      <alignment horizontal="right"/>
    </xf>
    <xf numFmtId="223" fontId="57" fillId="0" borderId="0" applyFont="0" applyFill="0" applyBorder="0" applyAlignment="0" applyProtection="0"/>
    <xf numFmtId="251" fontId="55" fillId="0" borderId="0" applyFill="0" applyBorder="0" applyAlignment="0"/>
    <xf numFmtId="191" fontId="169" fillId="0" borderId="0" applyFill="0" applyBorder="0" applyAlignment="0"/>
    <xf numFmtId="251" fontId="55" fillId="0" borderId="0" applyFill="0" applyBorder="0" applyAlignment="0"/>
    <xf numFmtId="252" fontId="55" fillId="0" borderId="0" applyFill="0" applyBorder="0" applyAlignment="0"/>
    <xf numFmtId="191" fontId="169" fillId="0" borderId="0" applyFill="0" applyBorder="0" applyAlignment="0"/>
    <xf numFmtId="0" fontId="162" fillId="0" borderId="0" applyNumberFormat="0" applyAlignment="0">
      <alignment horizontal="left"/>
    </xf>
    <xf numFmtId="273" fontId="55" fillId="0" borderId="0" applyFont="0" applyFill="0" applyBorder="0" applyAlignment="0" applyProtection="0"/>
    <xf numFmtId="194" fontId="80" fillId="0" borderId="0">
      <protection locked="0"/>
    </xf>
    <xf numFmtId="194" fontId="80" fillId="0" borderId="0">
      <protection locked="0"/>
    </xf>
    <xf numFmtId="0" fontId="182" fillId="0" borderId="0">
      <protection locked="0"/>
    </xf>
    <xf numFmtId="0" fontId="182" fillId="0" borderId="0">
      <protection locked="0"/>
    </xf>
    <xf numFmtId="0" fontId="182" fillId="0" borderId="0">
      <protection locked="0"/>
    </xf>
    <xf numFmtId="0" fontId="182" fillId="0" borderId="0">
      <protection locked="0"/>
    </xf>
    <xf numFmtId="0" fontId="182" fillId="0" borderId="0">
      <protection locked="0"/>
    </xf>
    <xf numFmtId="0" fontId="182" fillId="0" borderId="0">
      <protection locked="0"/>
    </xf>
    <xf numFmtId="0" fontId="182" fillId="0" borderId="0">
      <protection locked="0"/>
    </xf>
    <xf numFmtId="2" fontId="138" fillId="0" borderId="0" applyFill="0" applyBorder="0" applyAlignment="0" applyProtection="0"/>
    <xf numFmtId="0" fontId="183" fillId="0" borderId="0" applyNumberFormat="0" applyFill="0" applyBorder="0" applyAlignment="0" applyProtection="0">
      <alignment vertical="top"/>
      <protection locked="0"/>
    </xf>
    <xf numFmtId="0" fontId="184" fillId="0" borderId="0" applyFill="0" applyBorder="0" applyProtection="0">
      <alignment horizontal="left"/>
    </xf>
    <xf numFmtId="0" fontId="57" fillId="0" borderId="0"/>
    <xf numFmtId="38" fontId="164" fillId="60" borderId="0" applyNumberFormat="0" applyBorder="0" applyAlignment="0" applyProtection="0"/>
    <xf numFmtId="0" fontId="115" fillId="0" borderId="0" applyFont="0" applyFill="0" applyBorder="0" applyAlignment="0" applyProtection="0">
      <alignment horizontal="right"/>
    </xf>
    <xf numFmtId="0" fontId="166" fillId="0" borderId="0" applyNumberFormat="0" applyBorder="0"/>
    <xf numFmtId="0" fontId="185" fillId="0" borderId="24" applyNumberFormat="0" applyBorder="0"/>
    <xf numFmtId="0" fontId="186" fillId="0" borderId="0"/>
    <xf numFmtId="0" fontId="165" fillId="0" borderId="0">
      <alignment horizontal="left"/>
    </xf>
    <xf numFmtId="0" fontId="166" fillId="0" borderId="58" applyNumberFormat="0" applyAlignment="0" applyProtection="0">
      <alignment horizontal="left" vertical="center"/>
    </xf>
    <xf numFmtId="0" fontId="166" fillId="0" borderId="27">
      <alignment horizontal="left" vertical="center"/>
    </xf>
    <xf numFmtId="14" fontId="167" fillId="58" borderId="41">
      <alignment horizontal="center" vertical="center" wrapText="1"/>
    </xf>
    <xf numFmtId="0" fontId="187" fillId="0" borderId="0" applyNumberFormat="0" applyFill="0" applyBorder="0" applyAlignment="0" applyProtection="0"/>
    <xf numFmtId="0" fontId="188" fillId="0" borderId="0" applyProtection="0">
      <alignment horizontal="left"/>
    </xf>
    <xf numFmtId="0" fontId="189" fillId="0" borderId="0" applyProtection="0">
      <alignment horizontal="left"/>
    </xf>
    <xf numFmtId="0" fontId="171" fillId="0" borderId="0" applyFill="0" applyAlignment="0" applyProtection="0">
      <protection locked="0"/>
    </xf>
    <xf numFmtId="0" fontId="171" fillId="0" borderId="24" applyFill="0" applyAlignment="0" applyProtection="0">
      <protection locked="0"/>
    </xf>
    <xf numFmtId="0" fontId="190" fillId="0" borderId="0"/>
    <xf numFmtId="14" fontId="167" fillId="58" borderId="41">
      <alignment horizontal="center" vertical="center" wrapText="1"/>
    </xf>
    <xf numFmtId="0" fontId="191" fillId="0" borderId="0" applyNumberFormat="0" applyFill="0" applyBorder="0" applyAlignment="0" applyProtection="0"/>
    <xf numFmtId="0" fontId="166" fillId="0" borderId="0" applyNumberFormat="0" applyFill="0" applyBorder="0" applyAlignment="0" applyProtection="0"/>
    <xf numFmtId="0" fontId="192" fillId="0" borderId="62" applyNumberFormat="0" applyFill="0" applyBorder="0" applyAlignment="0" applyProtection="0">
      <alignment horizontal="left"/>
    </xf>
    <xf numFmtId="0" fontId="193" fillId="0" borderId="63" applyNumberFormat="0" applyFill="0" applyAlignment="0" applyProtection="0"/>
    <xf numFmtId="0" fontId="194" fillId="0" borderId="0" applyNumberFormat="0" applyFill="0" applyBorder="0" applyAlignment="0" applyProtection="0">
      <alignment vertical="top"/>
      <protection locked="0"/>
    </xf>
    <xf numFmtId="0" fontId="108" fillId="0" borderId="0" applyNumberFormat="0" applyFill="0" applyBorder="0" applyAlignment="0" applyProtection="0">
      <alignment vertical="top"/>
      <protection locked="0"/>
    </xf>
    <xf numFmtId="0" fontId="194" fillId="0" borderId="0" applyNumberFormat="0" applyFill="0" applyBorder="0" applyAlignment="0" applyProtection="0">
      <alignment vertical="top"/>
      <protection locked="0"/>
    </xf>
    <xf numFmtId="274" fontId="195" fillId="61" borderId="38" applyNumberFormat="0" applyFont="0" applyBorder="0" applyAlignment="0">
      <protection locked="0"/>
    </xf>
    <xf numFmtId="10" fontId="164" fillId="62" borderId="38" applyNumberFormat="0" applyBorder="0" applyAlignment="0" applyProtection="0"/>
    <xf numFmtId="275" fontId="57" fillId="63" borderId="0"/>
    <xf numFmtId="0" fontId="193" fillId="0" borderId="0" applyNumberFormat="0" applyFill="0" applyBorder="0" applyAlignment="0">
      <protection locked="0"/>
    </xf>
    <xf numFmtId="181" fontId="55" fillId="0" borderId="0" applyFont="0" applyFill="0" applyBorder="0" applyAlignment="0" applyProtection="0"/>
    <xf numFmtId="276" fontId="57" fillId="0" borderId="0">
      <alignment vertical="center"/>
    </xf>
    <xf numFmtId="182" fontId="55" fillId="0" borderId="0" applyFont="0" applyFill="0" applyBorder="0" applyAlignment="0" applyProtection="0"/>
    <xf numFmtId="0" fontId="60" fillId="0" borderId="0" applyNumberFormat="0" applyFont="0" applyFill="0" applyBorder="0" applyProtection="0">
      <alignment horizontal="left" vertical="center"/>
    </xf>
    <xf numFmtId="251" fontId="55" fillId="0" borderId="0" applyFill="0" applyBorder="0" applyAlignment="0"/>
    <xf numFmtId="191" fontId="169" fillId="0" borderId="0" applyFill="0" applyBorder="0" applyAlignment="0"/>
    <xf numFmtId="251" fontId="55" fillId="0" borderId="0" applyFill="0" applyBorder="0" applyAlignment="0"/>
    <xf numFmtId="252" fontId="55" fillId="0" borderId="0" applyFill="0" applyBorder="0" applyAlignment="0"/>
    <xf numFmtId="191" fontId="169" fillId="0" borderId="0" applyFill="0" applyBorder="0" applyAlignment="0"/>
    <xf numFmtId="277" fontId="77" fillId="0" borderId="0">
      <alignment horizontal="justify"/>
    </xf>
    <xf numFmtId="0" fontId="178" fillId="0" borderId="0" applyFill="0" applyBorder="0" applyAlignment="0" applyProtection="0"/>
    <xf numFmtId="38" fontId="196" fillId="64" borderId="0">
      <alignment horizontal="left" indent="1"/>
    </xf>
    <xf numFmtId="192" fontId="57" fillId="0" borderId="0" applyFont="0" applyFill="0" applyBorder="0" applyAlignment="0" applyProtection="0"/>
    <xf numFmtId="41" fontId="138" fillId="0" borderId="0" applyFont="0" applyFill="0" applyBorder="0" applyAlignment="0" applyProtection="0"/>
    <xf numFmtId="181" fontId="77" fillId="0" borderId="0" applyFont="0" applyFill="0" applyBorder="0" applyAlignment="0" applyProtection="0"/>
    <xf numFmtId="278" fontId="141" fillId="0" borderId="0" applyFont="0" applyFill="0" applyBorder="0" applyAlignment="0" applyProtection="0"/>
    <xf numFmtId="279" fontId="141" fillId="0" borderId="0" applyFont="0" applyFill="0" applyBorder="0" applyAlignment="0" applyProtection="0"/>
    <xf numFmtId="38" fontId="59" fillId="0" borderId="0" applyFont="0" applyFill="0" applyBorder="0" applyAlignment="0" applyProtection="0"/>
    <xf numFmtId="40" fontId="59" fillId="0" borderId="0" applyFont="0" applyFill="0" applyBorder="0" applyAlignment="0" applyProtection="0"/>
    <xf numFmtId="37" fontId="55" fillId="0" borderId="0" applyFont="0" applyFill="0" applyBorder="0" applyAlignment="0" applyProtection="0"/>
    <xf numFmtId="0" fontId="197" fillId="52" borderId="64">
      <alignment horizontal="left" vertical="top" indent="2"/>
    </xf>
    <xf numFmtId="280" fontId="55" fillId="0" borderId="0" applyFont="0" applyFill="0" applyBorder="0" applyAlignment="0" applyProtection="0"/>
    <xf numFmtId="281" fontId="55" fillId="0" borderId="0" applyFont="0" applyFill="0" applyBorder="0" applyAlignment="0" applyProtection="0"/>
    <xf numFmtId="0" fontId="198" fillId="0" borderId="41"/>
    <xf numFmtId="282" fontId="83" fillId="0" borderId="0" applyFont="0" applyFill="0" applyBorder="0" applyAlignment="0" applyProtection="0"/>
    <xf numFmtId="283" fontId="83" fillId="0" borderId="0" applyFont="0" applyFill="0" applyBorder="0" applyAlignment="0" applyProtection="0"/>
    <xf numFmtId="284" fontId="55" fillId="0" borderId="0" applyFont="0" applyFill="0" applyBorder="0" applyAlignment="0" applyProtection="0"/>
    <xf numFmtId="285" fontId="55" fillId="0" borderId="0" applyFont="0" applyFill="0" applyBorder="0" applyAlignment="0" applyProtection="0"/>
    <xf numFmtId="0" fontId="55" fillId="0" borderId="0" applyFont="0" applyFill="0" applyBorder="0" applyAlignment="0" applyProtection="0"/>
    <xf numFmtId="0" fontId="55" fillId="0" borderId="0" applyFont="0" applyFill="0" applyBorder="0" applyAlignment="0" applyProtection="0"/>
    <xf numFmtId="272" fontId="55" fillId="0" borderId="0" applyFont="0" applyFill="0" applyBorder="0" applyAlignment="0" applyProtection="0"/>
    <xf numFmtId="277" fontId="55" fillId="0" borderId="0" applyFont="0" applyFill="0" applyBorder="0" applyAlignment="0" applyProtection="0"/>
    <xf numFmtId="286" fontId="115" fillId="0" borderId="0" applyFont="0" applyFill="0" applyBorder="0" applyAlignment="0" applyProtection="0">
      <alignment horizontal="right"/>
    </xf>
    <xf numFmtId="287" fontId="137" fillId="0" borderId="0" applyFont="0" applyFill="0" applyBorder="0" applyAlignment="0" applyProtection="0"/>
    <xf numFmtId="288" fontId="77" fillId="0" borderId="0" applyFont="0" applyFill="0" applyBorder="0" applyAlignment="0" applyProtection="0"/>
    <xf numFmtId="286" fontId="115" fillId="0" borderId="0" applyFont="0" applyFill="0" applyBorder="0" applyAlignment="0" applyProtection="0">
      <alignment horizontal="right"/>
    </xf>
    <xf numFmtId="289" fontId="53" fillId="0" borderId="0" applyFont="0" applyFill="0" applyBorder="0" applyAlignment="0" applyProtection="0"/>
    <xf numFmtId="0" fontId="115" fillId="0" borderId="0" applyFont="0" applyFill="0" applyBorder="0" applyAlignment="0" applyProtection="0">
      <alignment horizontal="right"/>
    </xf>
    <xf numFmtId="37" fontId="199" fillId="0" borderId="0"/>
    <xf numFmtId="0" fontId="200" fillId="65" borderId="24"/>
    <xf numFmtId="37" fontId="201" fillId="0" borderId="0"/>
    <xf numFmtId="0" fontId="57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55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290" fontId="181" fillId="0" borderId="0">
      <protection locked="0"/>
    </xf>
    <xf numFmtId="0" fontId="55" fillId="0" borderId="0"/>
    <xf numFmtId="194" fontId="80" fillId="0" borderId="0">
      <protection locked="0"/>
    </xf>
    <xf numFmtId="0" fontId="204" fillId="0" borderId="0" applyFont="0" applyFill="0" applyBorder="0" applyAlignment="0" applyProtection="0">
      <alignment horizontal="centerContinuous"/>
    </xf>
    <xf numFmtId="0" fontId="60" fillId="0" borderId="0" applyFont="0" applyFill="0" applyBorder="0" applyAlignment="0" applyProtection="0">
      <alignment horizontal="centerContinuous"/>
    </xf>
    <xf numFmtId="0" fontId="60" fillId="0" borderId="0" applyFont="0" applyFill="0" applyBorder="0" applyAlignment="0" applyProtection="0">
      <alignment horizontal="centerContinuous"/>
    </xf>
    <xf numFmtId="0" fontId="53" fillId="0" borderId="0" applyFont="0" applyFill="0" applyBorder="0" applyAlignment="0" applyProtection="0">
      <alignment horizontal="centerContinuous"/>
    </xf>
    <xf numFmtId="191" fontId="79" fillId="0" borderId="0"/>
    <xf numFmtId="0" fontId="205" fillId="0" borderId="65">
      <alignment vertical="top" wrapText="1"/>
    </xf>
    <xf numFmtId="0" fontId="205" fillId="0" borderId="66">
      <alignment vertical="top" wrapText="1"/>
    </xf>
    <xf numFmtId="192" fontId="57" fillId="0" borderId="0" applyFont="0" applyFill="0" applyBorder="0" applyAlignment="0" applyProtection="0"/>
    <xf numFmtId="0" fontId="55" fillId="0" borderId="0" applyFont="0" applyFill="0" applyBorder="0" applyAlignment="0" applyProtection="0"/>
    <xf numFmtId="0" fontId="55" fillId="0" borderId="0" applyFont="0" applyFill="0" applyBorder="0" applyAlignment="0" applyProtection="0"/>
    <xf numFmtId="40" fontId="206" fillId="0" borderId="0" applyFont="0" applyFill="0" applyBorder="0" applyAlignment="0" applyProtection="0"/>
    <xf numFmtId="38" fontId="206" fillId="0" borderId="0" applyFont="0" applyFill="0" applyBorder="0" applyAlignment="0" applyProtection="0"/>
    <xf numFmtId="0" fontId="55" fillId="0" borderId="0"/>
    <xf numFmtId="9" fontId="53" fillId="0" borderId="0" applyFont="0" applyFill="0" applyBorder="0" applyAlignment="0" applyProtection="0"/>
    <xf numFmtId="4" fontId="69" fillId="52" borderId="0">
      <alignment horizontal="right"/>
    </xf>
    <xf numFmtId="0" fontId="207" fillId="52" borderId="0">
      <alignment horizontal="center" vertical="center"/>
    </xf>
    <xf numFmtId="0" fontId="208" fillId="52" borderId="67"/>
    <xf numFmtId="0" fontId="207" fillId="52" borderId="0" applyBorder="0">
      <alignment horizontal="centerContinuous"/>
    </xf>
    <xf numFmtId="0" fontId="209" fillId="52" borderId="0" applyBorder="0">
      <alignment horizontal="centerContinuous"/>
    </xf>
    <xf numFmtId="0" fontId="178" fillId="0" borderId="0">
      <alignment horizontal="left"/>
    </xf>
    <xf numFmtId="49" fontId="167" fillId="0" borderId="0"/>
    <xf numFmtId="49" fontId="166" fillId="0" borderId="0"/>
    <xf numFmtId="49" fontId="166" fillId="0" borderId="24"/>
    <xf numFmtId="49" fontId="178" fillId="0" borderId="0"/>
    <xf numFmtId="1" fontId="210" fillId="0" borderId="0" applyProtection="0">
      <alignment horizontal="right" vertical="center"/>
    </xf>
    <xf numFmtId="0" fontId="211" fillId="52" borderId="0"/>
    <xf numFmtId="0" fontId="212" fillId="52" borderId="41"/>
    <xf numFmtId="205" fontId="56" fillId="0" borderId="0"/>
    <xf numFmtId="14" fontId="137" fillId="0" borderId="0">
      <alignment horizontal="center" wrapText="1"/>
      <protection locked="0"/>
    </xf>
    <xf numFmtId="0" fontId="53" fillId="0" borderId="0">
      <protection locked="0"/>
    </xf>
    <xf numFmtId="291" fontId="176" fillId="0" borderId="0" applyFont="0" applyFill="0" applyBorder="0" applyAlignment="0" applyProtection="0"/>
    <xf numFmtId="292" fontId="115" fillId="0" borderId="0" applyFont="0" applyFill="0" applyBorder="0" applyAlignment="0" applyProtection="0"/>
    <xf numFmtId="293" fontId="55" fillId="0" borderId="0" applyFont="0" applyFill="0" applyBorder="0" applyAlignment="0" applyProtection="0"/>
    <xf numFmtId="250" fontId="55" fillId="0" borderId="0" applyFont="0" applyFill="0" applyBorder="0" applyAlignment="0" applyProtection="0"/>
    <xf numFmtId="294" fontId="55" fillId="0" borderId="0" applyFont="0" applyFill="0" applyBorder="0" applyAlignment="0" applyProtection="0"/>
    <xf numFmtId="274" fontId="77" fillId="0" borderId="0" applyFont="0" applyFill="0" applyBorder="0" applyAlignment="0" applyProtection="0"/>
    <xf numFmtId="10" fontId="55" fillId="0" borderId="0" applyFont="0" applyFill="0" applyBorder="0" applyAlignment="0" applyProtection="0"/>
    <xf numFmtId="295" fontId="176" fillId="0" borderId="0" applyFont="0" applyFill="0" applyBorder="0" applyAlignment="0" applyProtection="0"/>
    <xf numFmtId="296" fontId="115" fillId="0" borderId="0" applyFont="0" applyFill="0" applyBorder="0" applyAlignment="0" applyProtection="0"/>
    <xf numFmtId="297" fontId="176" fillId="0" borderId="0" applyFont="0" applyFill="0" applyBorder="0" applyAlignment="0" applyProtection="0"/>
    <xf numFmtId="298" fontId="115" fillId="0" borderId="0" applyFont="0" applyFill="0" applyBorder="0" applyAlignment="0" applyProtection="0"/>
    <xf numFmtId="299" fontId="176" fillId="0" borderId="0" applyFont="0" applyFill="0" applyBorder="0" applyAlignment="0" applyProtection="0"/>
    <xf numFmtId="300" fontId="115" fillId="0" borderId="0" applyFont="0" applyFill="0" applyBorder="0" applyAlignment="0" applyProtection="0"/>
    <xf numFmtId="247" fontId="53" fillId="0" borderId="0">
      <protection locked="0"/>
    </xf>
    <xf numFmtId="301" fontId="53" fillId="0" borderId="0" applyFont="0" applyFill="0" applyBorder="0" applyAlignment="0" applyProtection="0"/>
    <xf numFmtId="9" fontId="59" fillId="0" borderId="68" applyNumberFormat="0" applyBorder="0"/>
    <xf numFmtId="13" fontId="55" fillId="0" borderId="0" applyFont="0" applyFill="0" applyProtection="0"/>
    <xf numFmtId="251" fontId="55" fillId="0" borderId="0" applyFill="0" applyBorder="0" applyAlignment="0"/>
    <xf numFmtId="191" fontId="169" fillId="0" borderId="0" applyFill="0" applyBorder="0" applyAlignment="0"/>
    <xf numFmtId="251" fontId="55" fillId="0" borderId="0" applyFill="0" applyBorder="0" applyAlignment="0"/>
    <xf numFmtId="252" fontId="55" fillId="0" borderId="0" applyFill="0" applyBorder="0" applyAlignment="0"/>
    <xf numFmtId="191" fontId="169" fillId="0" borderId="0" applyFill="0" applyBorder="0" applyAlignment="0"/>
    <xf numFmtId="0" fontId="213" fillId="62" borderId="69"/>
    <xf numFmtId="181" fontId="57" fillId="0" borderId="0" applyFont="0" applyFill="0" applyBorder="0" applyAlignment="0" applyProtection="0"/>
    <xf numFmtId="0" fontId="59" fillId="0" borderId="0" applyNumberFormat="0" applyFont="0" applyFill="0" applyBorder="0" applyAlignment="0" applyProtection="0">
      <alignment horizontal="left"/>
    </xf>
    <xf numFmtId="15" fontId="59" fillId="0" borderId="0" applyFont="0" applyFill="0" applyBorder="0" applyAlignment="0" applyProtection="0"/>
    <xf numFmtId="4" fontId="59" fillId="0" borderId="0" applyFont="0" applyFill="0" applyBorder="0" applyAlignment="0" applyProtection="0"/>
    <xf numFmtId="0" fontId="58" fillId="0" borderId="41">
      <alignment horizontal="center"/>
    </xf>
    <xf numFmtId="3" fontId="59" fillId="0" borderId="0" applyFont="0" applyFill="0" applyBorder="0" applyAlignment="0" applyProtection="0"/>
    <xf numFmtId="0" fontId="59" fillId="66" borderId="0" applyNumberFormat="0" applyFont="0" applyBorder="0" applyAlignment="0" applyProtection="0"/>
    <xf numFmtId="199" fontId="55" fillId="0" borderId="0" applyFont="0" applyFill="0" applyBorder="0" applyAlignment="0" applyProtection="0"/>
    <xf numFmtId="302" fontId="57" fillId="0" borderId="0" applyNumberFormat="0" applyFill="0" applyBorder="0" applyAlignment="0" applyProtection="0">
      <alignment horizontal="left"/>
    </xf>
    <xf numFmtId="192" fontId="57" fillId="0" borderId="0" applyFont="0" applyFill="0" applyBorder="0" applyAlignment="0" applyProtection="0"/>
    <xf numFmtId="0" fontId="55" fillId="0" borderId="0"/>
    <xf numFmtId="303" fontId="83" fillId="0" borderId="0" applyFont="0" applyFill="0" applyBorder="0" applyAlignment="0" applyProtection="0"/>
    <xf numFmtId="304" fontId="83" fillId="0" borderId="0" applyFont="0" applyFill="0" applyBorder="0" applyAlignment="0" applyProtection="0"/>
    <xf numFmtId="272" fontId="214" fillId="0" borderId="0" applyFill="0" applyBorder="0" applyAlignment="0" applyProtection="0"/>
    <xf numFmtId="37" fontId="55" fillId="0" borderId="24">
      <alignment horizontal="right"/>
    </xf>
    <xf numFmtId="37" fontId="179" fillId="0" borderId="24">
      <alignment horizontal="right"/>
    </xf>
    <xf numFmtId="37" fontId="164" fillId="0" borderId="24">
      <alignment horizontal="right"/>
    </xf>
    <xf numFmtId="37" fontId="180" fillId="0" borderId="24">
      <alignment horizontal="right"/>
    </xf>
    <xf numFmtId="0" fontId="59" fillId="0" borderId="0" applyFill="0"/>
    <xf numFmtId="0" fontId="167" fillId="0" borderId="70"/>
    <xf numFmtId="0" fontId="215" fillId="0" borderId="0">
      <alignment horizontal="left" indent="1"/>
    </xf>
    <xf numFmtId="0" fontId="216" fillId="0" borderId="0" applyFill="0" applyAlignment="0" applyProtection="0"/>
    <xf numFmtId="0" fontId="198" fillId="0" borderId="0"/>
    <xf numFmtId="40" fontId="217" fillId="0" borderId="0" applyBorder="0">
      <alignment horizontal="right"/>
    </xf>
    <xf numFmtId="305" fontId="218" fillId="0" borderId="39">
      <protection locked="0"/>
    </xf>
    <xf numFmtId="305" fontId="218" fillId="0" borderId="39">
      <protection locked="0"/>
    </xf>
    <xf numFmtId="10" fontId="55" fillId="0" borderId="0">
      <alignment horizontal="right"/>
    </xf>
    <xf numFmtId="39" fontId="55" fillId="0" borderId="0">
      <alignment horizontal="right"/>
    </xf>
    <xf numFmtId="37" fontId="55" fillId="0" borderId="0">
      <alignment horizontal="right"/>
    </xf>
    <xf numFmtId="0" fontId="55" fillId="0" borderId="0">
      <alignment horizontal="left" indent="5"/>
    </xf>
    <xf numFmtId="0" fontId="55" fillId="0" borderId="0">
      <alignment horizontal="left" indent="6"/>
    </xf>
    <xf numFmtId="0" fontId="55" fillId="0" borderId="0">
      <alignment horizontal="left" indent="1"/>
    </xf>
    <xf numFmtId="0" fontId="55" fillId="0" borderId="0">
      <alignment horizontal="left" indent="2"/>
    </xf>
    <xf numFmtId="0" fontId="55" fillId="0" borderId="0">
      <alignment horizontal="left" indent="3"/>
    </xf>
    <xf numFmtId="0" fontId="55" fillId="0" borderId="0">
      <alignment horizontal="left" indent="4"/>
    </xf>
    <xf numFmtId="0" fontId="115" fillId="0" borderId="0">
      <alignment horizontal="left" indent="5"/>
    </xf>
    <xf numFmtId="0" fontId="115" fillId="0" borderId="0">
      <alignment horizontal="left" indent="6"/>
    </xf>
    <xf numFmtId="0" fontId="115" fillId="0" borderId="0">
      <alignment horizontal="left" indent="1"/>
    </xf>
    <xf numFmtId="0" fontId="115" fillId="0" borderId="0">
      <alignment horizontal="left" indent="2"/>
    </xf>
    <xf numFmtId="0" fontId="115" fillId="0" borderId="0">
      <alignment horizontal="left" indent="3"/>
    </xf>
    <xf numFmtId="0" fontId="115" fillId="0" borderId="0">
      <alignment horizontal="left" indent="4"/>
    </xf>
    <xf numFmtId="39" fontId="179" fillId="0" borderId="0">
      <alignment horizontal="right"/>
    </xf>
    <xf numFmtId="37" fontId="179" fillId="0" borderId="0">
      <alignment horizontal="right"/>
    </xf>
    <xf numFmtId="0" fontId="179" fillId="0" borderId="0">
      <alignment horizontal="left" indent="5"/>
    </xf>
    <xf numFmtId="0" fontId="179" fillId="0" borderId="0">
      <alignment horizontal="left" indent="6"/>
    </xf>
    <xf numFmtId="0" fontId="179" fillId="0" borderId="0">
      <alignment horizontal="left" indent="1"/>
    </xf>
    <xf numFmtId="0" fontId="179" fillId="0" borderId="0">
      <alignment horizontal="left" indent="2"/>
    </xf>
    <xf numFmtId="0" fontId="179" fillId="0" borderId="0">
      <alignment horizontal="left" indent="3"/>
    </xf>
    <xf numFmtId="0" fontId="179" fillId="0" borderId="0">
      <alignment horizontal="left" indent="4"/>
    </xf>
    <xf numFmtId="0" fontId="164" fillId="0" borderId="0">
      <alignment horizontal="left"/>
    </xf>
    <xf numFmtId="39" fontId="164" fillId="0" borderId="0">
      <alignment horizontal="right"/>
    </xf>
    <xf numFmtId="37" fontId="164" fillId="0" borderId="0">
      <alignment horizontal="right"/>
    </xf>
    <xf numFmtId="0" fontId="164" fillId="0" borderId="0">
      <alignment horizontal="left" indent="5"/>
    </xf>
    <xf numFmtId="0" fontId="164" fillId="0" borderId="0">
      <alignment horizontal="left" indent="6"/>
    </xf>
    <xf numFmtId="0" fontId="164" fillId="0" borderId="0">
      <alignment horizontal="left" indent="1"/>
    </xf>
    <xf numFmtId="0" fontId="164" fillId="0" borderId="0">
      <alignment horizontal="left" indent="2"/>
    </xf>
    <xf numFmtId="0" fontId="164" fillId="0" borderId="0">
      <alignment horizontal="left" indent="3"/>
    </xf>
    <xf numFmtId="0" fontId="164" fillId="0" borderId="0">
      <alignment horizontal="left" indent="4"/>
    </xf>
    <xf numFmtId="0" fontId="180" fillId="0" borderId="0">
      <alignment horizontal="left"/>
    </xf>
    <xf numFmtId="274" fontId="180" fillId="0" borderId="0">
      <alignment horizontal="right"/>
    </xf>
    <xf numFmtId="39" fontId="180" fillId="0" borderId="0">
      <alignment horizontal="right"/>
    </xf>
    <xf numFmtId="37" fontId="180" fillId="0" borderId="0">
      <alignment horizontal="right"/>
    </xf>
    <xf numFmtId="49" fontId="180" fillId="0" borderId="0">
      <alignment horizontal="left"/>
    </xf>
    <xf numFmtId="0" fontId="180" fillId="0" borderId="0">
      <alignment horizontal="left" indent="5"/>
    </xf>
    <xf numFmtId="0" fontId="180" fillId="0" borderId="0">
      <alignment horizontal="left" indent="6"/>
    </xf>
    <xf numFmtId="0" fontId="180" fillId="0" borderId="0">
      <alignment horizontal="left" indent="1"/>
    </xf>
    <xf numFmtId="0" fontId="180" fillId="0" borderId="0">
      <alignment horizontal="left" indent="2"/>
    </xf>
    <xf numFmtId="0" fontId="180" fillId="0" borderId="0">
      <alignment horizontal="left" indent="3"/>
    </xf>
    <xf numFmtId="0" fontId="180" fillId="0" borderId="0">
      <alignment horizontal="left" indent="4"/>
    </xf>
    <xf numFmtId="0" fontId="219" fillId="0" borderId="0" applyBorder="0" applyProtection="0">
      <alignment vertical="center"/>
    </xf>
    <xf numFmtId="0" fontId="167" fillId="0" borderId="0">
      <alignment horizontal="centerContinuous"/>
    </xf>
    <xf numFmtId="0" fontId="220" fillId="0" borderId="0">
      <alignment horizontal="centerContinuous"/>
    </xf>
    <xf numFmtId="0" fontId="172" fillId="0" borderId="0">
      <alignment horizontal="centerContinuous"/>
    </xf>
    <xf numFmtId="0" fontId="221" fillId="0" borderId="0">
      <alignment horizontal="centerContinuous"/>
    </xf>
    <xf numFmtId="0" fontId="115" fillId="0" borderId="24" applyBorder="0" applyProtection="0">
      <alignment horizontal="right" vertical="center"/>
    </xf>
    <xf numFmtId="0" fontId="222" fillId="67" borderId="0" applyBorder="0" applyProtection="0">
      <alignment horizontal="centerContinuous" vertical="center"/>
    </xf>
    <xf numFmtId="0" fontId="222" fillId="68" borderId="24" applyBorder="0" applyProtection="0">
      <alignment horizontal="centerContinuous" vertical="center"/>
    </xf>
    <xf numFmtId="0" fontId="55" fillId="0" borderId="0">
      <alignment horizontal="left"/>
    </xf>
    <xf numFmtId="0" fontId="179" fillId="0" borderId="0">
      <alignment horizontal="left"/>
    </xf>
    <xf numFmtId="0" fontId="164" fillId="0" borderId="0">
      <alignment horizontal="left"/>
    </xf>
    <xf numFmtId="0" fontId="180" fillId="0" borderId="0">
      <alignment horizontal="left"/>
    </xf>
    <xf numFmtId="0" fontId="223" fillId="0" borderId="0" applyFill="0" applyBorder="0" applyProtection="0">
      <alignment horizontal="left"/>
    </xf>
    <xf numFmtId="0" fontId="184" fillId="0" borderId="40" applyFill="0" applyBorder="0" applyProtection="0">
      <alignment horizontal="left" vertical="top"/>
    </xf>
    <xf numFmtId="0" fontId="224" fillId="69" borderId="0"/>
    <xf numFmtId="0" fontId="56" fillId="0" borderId="0" applyNumberFormat="0" applyBorder="0" applyAlignment="0">
      <alignment horizontal="centerContinuous" vertical="center"/>
    </xf>
    <xf numFmtId="49" fontId="115" fillId="0" borderId="0"/>
    <xf numFmtId="49" fontId="69" fillId="0" borderId="0" applyFill="0" applyBorder="0" applyAlignment="0"/>
    <xf numFmtId="306" fontId="55" fillId="0" borderId="0" applyFill="0" applyBorder="0" applyAlignment="0"/>
    <xf numFmtId="307" fontId="55" fillId="0" borderId="0" applyFill="0" applyBorder="0" applyAlignment="0"/>
    <xf numFmtId="0" fontId="82" fillId="0" borderId="0"/>
    <xf numFmtId="0" fontId="81" fillId="0" borderId="0"/>
    <xf numFmtId="0" fontId="55" fillId="0" borderId="0" applyFont="0" applyFill="0" applyBorder="0" applyAlignment="0" applyProtection="0"/>
    <xf numFmtId="0" fontId="225" fillId="0" borderId="0" applyFill="0" applyBorder="0" applyProtection="0">
      <alignment horizontal="left" vertical="top"/>
    </xf>
    <xf numFmtId="0" fontId="6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40" fontId="226" fillId="0" borderId="0"/>
    <xf numFmtId="0" fontId="178" fillId="0" borderId="0" applyNumberFormat="0"/>
    <xf numFmtId="0" fontId="227" fillId="0" borderId="0" applyFill="0" applyBorder="0" applyProtection="0">
      <alignment horizontal="centerContinuous" vertical="center"/>
    </xf>
    <xf numFmtId="0" fontId="83" fillId="52" borderId="0" applyFill="0" applyBorder="0" applyProtection="0">
      <alignment horizontal="center" vertical="center"/>
    </xf>
    <xf numFmtId="0" fontId="138" fillId="0" borderId="71" applyNumberFormat="0" applyFill="0" applyAlignment="0" applyProtection="0"/>
    <xf numFmtId="0" fontId="228" fillId="0" borderId="0">
      <alignment horizontal="fill"/>
    </xf>
    <xf numFmtId="37" fontId="164" fillId="70" borderId="0" applyNumberFormat="0" applyBorder="0" applyAlignment="0" applyProtection="0"/>
    <xf numFmtId="37" fontId="164" fillId="0" borderId="0"/>
    <xf numFmtId="3" fontId="229" fillId="0" borderId="63" applyProtection="0"/>
    <xf numFmtId="308" fontId="138" fillId="0" borderId="0" applyFont="0" applyFill="0" applyBorder="0" applyAlignment="0" applyProtection="0"/>
    <xf numFmtId="0" fontId="230" fillId="0" borderId="0"/>
    <xf numFmtId="200" fontId="53" fillId="0" borderId="0" applyFont="0" applyFill="0" applyBorder="0" applyAlignment="0" applyProtection="0"/>
    <xf numFmtId="199" fontId="53" fillId="0" borderId="0" applyFont="0" applyFill="0" applyBorder="0" applyAlignment="0" applyProtection="0"/>
    <xf numFmtId="194" fontId="80" fillId="0" borderId="0">
      <protection locked="0"/>
    </xf>
    <xf numFmtId="309" fontId="55" fillId="0" borderId="0" applyFont="0" applyFill="0" applyBorder="0" applyAlignment="0" applyProtection="0"/>
    <xf numFmtId="310" fontId="55" fillId="0" borderId="0" applyFont="0" applyFill="0" applyBorder="0" applyAlignment="0" applyProtection="0"/>
    <xf numFmtId="0" fontId="231" fillId="0" borderId="0" applyNumberFormat="0" applyFont="0" applyFill="0" applyBorder="0" applyProtection="0">
      <alignment horizontal="center" vertical="center" wrapText="1"/>
    </xf>
    <xf numFmtId="181" fontId="57" fillId="0" borderId="0" applyFont="0" applyFill="0" applyBorder="0" applyAlignment="0" applyProtection="0"/>
    <xf numFmtId="311" fontId="115" fillId="0" borderId="0" applyFont="0" applyFill="0" applyBorder="0" applyAlignment="0" applyProtection="0"/>
    <xf numFmtId="312" fontId="115" fillId="0" borderId="0" applyFont="0" applyFill="0" applyBorder="0" applyAlignment="0" applyProtection="0"/>
    <xf numFmtId="313" fontId="115" fillId="0" borderId="0" applyFont="0" applyFill="0" applyBorder="0" applyAlignment="0" applyProtection="0"/>
    <xf numFmtId="314" fontId="115" fillId="0" borderId="0" applyFont="0" applyFill="0" applyBorder="0" applyAlignment="0" applyProtection="0"/>
    <xf numFmtId="315" fontId="115" fillId="0" borderId="0" applyFont="0" applyFill="0" applyBorder="0" applyAlignment="0" applyProtection="0"/>
    <xf numFmtId="316" fontId="115" fillId="0" borderId="0" applyFont="0" applyFill="0" applyBorder="0" applyAlignment="0" applyProtection="0"/>
    <xf numFmtId="317" fontId="115" fillId="0" borderId="0" applyFont="0" applyFill="0" applyBorder="0" applyAlignment="0" applyProtection="0"/>
    <xf numFmtId="318" fontId="115" fillId="0" borderId="0" applyFont="0" applyFill="0" applyBorder="0" applyAlignment="0" applyProtection="0"/>
    <xf numFmtId="182" fontId="55" fillId="0" borderId="0" applyFont="0" applyFill="0" applyBorder="0" applyAlignment="0" applyProtection="0"/>
    <xf numFmtId="240" fontId="141" fillId="0" borderId="0" applyFont="0" applyFill="0" applyBorder="0" applyAlignment="0" applyProtection="0"/>
    <xf numFmtId="319" fontId="232" fillId="0" borderId="0" applyFont="0" applyFill="0" applyBorder="0" applyAlignment="0" applyProtection="0"/>
    <xf numFmtId="320" fontId="232" fillId="0" borderId="0" applyFont="0" applyFill="0" applyBorder="0" applyAlignment="0" applyProtection="0"/>
    <xf numFmtId="37" fontId="57" fillId="0" borderId="0"/>
    <xf numFmtId="0" fontId="232" fillId="0" borderId="0" applyFont="0" applyFill="0" applyBorder="0" applyAlignment="0" applyProtection="0"/>
    <xf numFmtId="0" fontId="232" fillId="0" borderId="0" applyFont="0" applyFill="0" applyBorder="0" applyAlignment="0" applyProtection="0"/>
    <xf numFmtId="40" fontId="233" fillId="0" borderId="0" applyFont="0" applyFill="0" applyBorder="0" applyAlignment="0" applyProtection="0"/>
    <xf numFmtId="9" fontId="234" fillId="0" borderId="0" applyFont="0" applyFill="0" applyBorder="0" applyAlignment="0" applyProtection="0"/>
    <xf numFmtId="3" fontId="235" fillId="0" borderId="67" applyFont="0" applyFill="0" applyProtection="0">
      <alignment vertical="center"/>
    </xf>
    <xf numFmtId="181" fontId="234" fillId="0" borderId="0" applyFont="0" applyFill="0" applyBorder="0" applyAlignment="0" applyProtection="0"/>
    <xf numFmtId="223" fontId="234" fillId="0" borderId="0" applyFont="0" applyFill="0" applyBorder="0" applyAlignment="0" applyProtection="0"/>
    <xf numFmtId="232" fontId="234" fillId="0" borderId="0" applyFont="0" applyFill="0" applyBorder="0" applyAlignment="0" applyProtection="0"/>
    <xf numFmtId="0" fontId="234" fillId="0" borderId="0"/>
    <xf numFmtId="0" fontId="180" fillId="0" borderId="0"/>
    <xf numFmtId="41" fontId="10" fillId="0" borderId="0" applyFont="0" applyFill="0" applyBorder="0" applyAlignment="0" applyProtection="0">
      <alignment vertical="center"/>
    </xf>
    <xf numFmtId="0" fontId="44" fillId="26" borderId="29" applyNumberFormat="0" applyAlignment="0" applyProtection="0">
      <alignment vertical="center"/>
    </xf>
    <xf numFmtId="0" fontId="10" fillId="28" borderId="30" applyNumberFormat="0" applyFont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44" fillId="26" borderId="29" applyNumberFormat="0" applyAlignment="0" applyProtection="0">
      <alignment vertical="center"/>
    </xf>
    <xf numFmtId="0" fontId="9" fillId="28" borderId="30" applyNumberFormat="0" applyFont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44" fillId="26" borderId="29" applyNumberFormat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44" fillId="26" borderId="29" applyNumberFormat="0" applyAlignment="0" applyProtection="0">
      <alignment vertical="center"/>
    </xf>
    <xf numFmtId="0" fontId="8" fillId="28" borderId="30" applyNumberFormat="0" applyFont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44" fillId="26" borderId="29" applyNumberFormat="0" applyAlignment="0" applyProtection="0">
      <alignment vertical="center"/>
    </xf>
    <xf numFmtId="0" fontId="6" fillId="28" borderId="30" applyNumberFormat="0" applyFont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44" fillId="26" borderId="29" applyNumberFormat="0" applyAlignment="0" applyProtection="0">
      <alignment vertical="center"/>
    </xf>
    <xf numFmtId="0" fontId="5" fillId="28" borderId="30" applyNumberFormat="0" applyFont="0" applyAlignment="0" applyProtection="0">
      <alignment vertical="center"/>
    </xf>
    <xf numFmtId="0" fontId="44" fillId="26" borderId="29" applyNumberFormat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71">
    <xf numFmtId="0" fontId="0" fillId="0" borderId="0" xfId="0">
      <alignment vertical="center"/>
    </xf>
    <xf numFmtId="41" fontId="33" fillId="0" borderId="0" xfId="63" applyFont="1" applyFill="1">
      <alignment vertical="center"/>
    </xf>
    <xf numFmtId="0" fontId="33" fillId="0" borderId="0" xfId="0" applyFont="1" applyFill="1">
      <alignment vertical="center"/>
    </xf>
    <xf numFmtId="0" fontId="33" fillId="0" borderId="4" xfId="0" applyFont="1" applyFill="1" applyBorder="1">
      <alignment vertical="center"/>
    </xf>
    <xf numFmtId="0" fontId="33" fillId="0" borderId="5" xfId="0" applyFont="1" applyFill="1" applyBorder="1">
      <alignment vertical="center"/>
    </xf>
    <xf numFmtId="0" fontId="34" fillId="0" borderId="4" xfId="0" applyFont="1" applyFill="1" applyBorder="1">
      <alignment vertical="center"/>
    </xf>
    <xf numFmtId="0" fontId="34" fillId="0" borderId="5" xfId="0" applyFont="1" applyFill="1" applyBorder="1">
      <alignment vertical="center"/>
    </xf>
    <xf numFmtId="0" fontId="34" fillId="0" borderId="0" xfId="0" applyFont="1" applyFill="1">
      <alignment vertical="center"/>
    </xf>
    <xf numFmtId="0" fontId="34" fillId="0" borderId="14" xfId="0" applyFont="1" applyFill="1" applyBorder="1">
      <alignment vertical="center"/>
    </xf>
    <xf numFmtId="0" fontId="34" fillId="0" borderId="15" xfId="0" applyFont="1" applyFill="1" applyBorder="1">
      <alignment vertical="center"/>
    </xf>
    <xf numFmtId="176" fontId="33" fillId="0" borderId="11" xfId="63" applyNumberFormat="1" applyFont="1" applyFill="1" applyBorder="1">
      <alignment vertical="center"/>
    </xf>
    <xf numFmtId="176" fontId="33" fillId="0" borderId="1" xfId="63" applyNumberFormat="1" applyFont="1" applyFill="1" applyBorder="1">
      <alignment vertical="center"/>
    </xf>
    <xf numFmtId="0" fontId="33" fillId="0" borderId="20" xfId="0" applyFont="1" applyFill="1" applyBorder="1">
      <alignment vertical="center"/>
    </xf>
    <xf numFmtId="41" fontId="33" fillId="0" borderId="1" xfId="63" applyFont="1" applyFill="1" applyBorder="1">
      <alignment vertical="center"/>
    </xf>
    <xf numFmtId="0" fontId="33" fillId="0" borderId="11" xfId="0" applyFont="1" applyFill="1" applyBorder="1">
      <alignment vertical="center"/>
    </xf>
    <xf numFmtId="41" fontId="33" fillId="0" borderId="11" xfId="63" applyFont="1" applyFill="1" applyBorder="1">
      <alignment vertical="center"/>
    </xf>
    <xf numFmtId="0" fontId="54" fillId="0" borderId="13" xfId="264" applyNumberFormat="1" applyFont="1" applyFill="1" applyBorder="1" applyAlignment="1">
      <alignment horizontal="left"/>
    </xf>
    <xf numFmtId="0" fontId="54" fillId="0" borderId="14" xfId="264" applyNumberFormat="1" applyFont="1" applyFill="1" applyBorder="1" applyAlignment="1">
      <alignment horizontal="left"/>
    </xf>
    <xf numFmtId="0" fontId="54" fillId="0" borderId="3" xfId="264" applyNumberFormat="1" applyFont="1" applyFill="1" applyBorder="1" applyAlignment="1">
      <alignment horizontal="left"/>
    </xf>
    <xf numFmtId="0" fontId="54" fillId="0" borderId="4" xfId="264" applyNumberFormat="1" applyFont="1" applyFill="1" applyBorder="1" applyAlignment="1">
      <alignment horizontal="left"/>
    </xf>
    <xf numFmtId="0" fontId="54" fillId="0" borderId="3" xfId="265" applyFont="1" applyFill="1" applyBorder="1"/>
    <xf numFmtId="0" fontId="54" fillId="0" borderId="4" xfId="265" applyFont="1" applyFill="1" applyBorder="1"/>
    <xf numFmtId="176" fontId="33" fillId="0" borderId="16" xfId="63" applyNumberFormat="1" applyFont="1" applyFill="1" applyBorder="1">
      <alignment vertical="center"/>
    </xf>
    <xf numFmtId="176" fontId="33" fillId="0" borderId="17" xfId="63" applyNumberFormat="1" applyFont="1" applyFill="1" applyBorder="1">
      <alignment vertical="center"/>
    </xf>
    <xf numFmtId="0" fontId="54" fillId="0" borderId="6" xfId="265" applyFont="1" applyFill="1" applyBorder="1"/>
    <xf numFmtId="0" fontId="54" fillId="0" borderId="7" xfId="265" applyFont="1" applyFill="1" applyBorder="1"/>
    <xf numFmtId="0" fontId="33" fillId="0" borderId="7" xfId="0" applyFont="1" applyFill="1" applyBorder="1">
      <alignment vertical="center"/>
    </xf>
    <xf numFmtId="0" fontId="33" fillId="0" borderId="8" xfId="0" applyFont="1" applyFill="1" applyBorder="1">
      <alignment vertical="center"/>
    </xf>
    <xf numFmtId="176" fontId="33" fillId="0" borderId="12" xfId="63" applyNumberFormat="1" applyFont="1" applyFill="1" applyBorder="1">
      <alignment vertical="center"/>
    </xf>
    <xf numFmtId="176" fontId="33" fillId="0" borderId="2" xfId="63" applyNumberFormat="1" applyFont="1" applyFill="1" applyBorder="1">
      <alignment vertical="center"/>
    </xf>
    <xf numFmtId="0" fontId="33" fillId="0" borderId="9" xfId="0" applyFont="1" applyFill="1" applyBorder="1">
      <alignment vertical="center"/>
    </xf>
    <xf numFmtId="0" fontId="33" fillId="0" borderId="12" xfId="0" applyFont="1" applyFill="1" applyBorder="1">
      <alignment vertical="center"/>
    </xf>
    <xf numFmtId="0" fontId="33" fillId="0" borderId="21" xfId="0" applyFont="1" applyFill="1" applyBorder="1">
      <alignment vertical="center"/>
    </xf>
    <xf numFmtId="0" fontId="33" fillId="0" borderId="10" xfId="0" applyFont="1" applyFill="1" applyBorder="1">
      <alignment vertical="center"/>
    </xf>
    <xf numFmtId="41" fontId="33" fillId="0" borderId="12" xfId="63" applyFont="1" applyFill="1" applyBorder="1">
      <alignment vertical="center"/>
    </xf>
    <xf numFmtId="41" fontId="33" fillId="0" borderId="2" xfId="63" applyFont="1" applyFill="1" applyBorder="1">
      <alignment vertical="center"/>
    </xf>
    <xf numFmtId="0" fontId="33" fillId="0" borderId="0" xfId="0" quotePrefix="1" applyFont="1" applyFill="1">
      <alignment vertical="center"/>
    </xf>
    <xf numFmtId="0" fontId="33" fillId="0" borderId="0" xfId="0" applyFont="1" applyFill="1" applyAlignment="1">
      <alignment horizontal="left" vertical="center"/>
    </xf>
    <xf numFmtId="3" fontId="33" fillId="0" borderId="0" xfId="0" quotePrefix="1" applyNumberFormat="1" applyFont="1" applyFill="1">
      <alignment vertical="center"/>
    </xf>
    <xf numFmtId="3" fontId="236" fillId="0" borderId="0" xfId="0" applyNumberFormat="1" applyFont="1" applyFill="1">
      <alignment vertical="center"/>
    </xf>
    <xf numFmtId="3" fontId="33" fillId="0" borderId="0" xfId="0" applyNumberFormat="1" applyFont="1" applyFill="1">
      <alignment vertical="center"/>
    </xf>
    <xf numFmtId="0" fontId="33" fillId="0" borderId="0" xfId="0" applyFont="1" applyFill="1" applyBorder="1">
      <alignment vertical="center"/>
    </xf>
    <xf numFmtId="41" fontId="33" fillId="0" borderId="0" xfId="63" applyFont="1" applyFill="1" applyBorder="1">
      <alignment vertical="center"/>
    </xf>
    <xf numFmtId="176" fontId="33" fillId="0" borderId="0" xfId="63" applyNumberFormat="1" applyFont="1" applyFill="1">
      <alignment vertical="center"/>
    </xf>
    <xf numFmtId="176" fontId="52" fillId="0" borderId="1" xfId="63" applyNumberFormat="1" applyFont="1" applyFill="1" applyBorder="1">
      <alignment vertical="center"/>
    </xf>
    <xf numFmtId="41" fontId="25" fillId="0" borderId="0" xfId="0" applyNumberFormat="1" applyFont="1" applyFill="1" applyAlignment="1">
      <alignment horizontal="center" vertical="center"/>
    </xf>
    <xf numFmtId="0" fontId="33" fillId="0" borderId="0" xfId="0" applyFont="1" applyFill="1" applyAlignment="1">
      <alignment horizontal="right" vertical="center"/>
    </xf>
    <xf numFmtId="0" fontId="33" fillId="0" borderId="16" xfId="0" applyFont="1" applyFill="1" applyBorder="1">
      <alignment vertical="center"/>
    </xf>
    <xf numFmtId="0" fontId="33" fillId="0" borderId="19" xfId="0" applyFont="1" applyFill="1" applyBorder="1">
      <alignment vertical="center"/>
    </xf>
    <xf numFmtId="0" fontId="33" fillId="0" borderId="25" xfId="0" applyFont="1" applyFill="1" applyBorder="1">
      <alignment vertical="center"/>
    </xf>
    <xf numFmtId="41" fontId="33" fillId="0" borderId="16" xfId="63" applyFont="1" applyFill="1" applyBorder="1">
      <alignment vertical="center"/>
    </xf>
    <xf numFmtId="41" fontId="33" fillId="0" borderId="17" xfId="63" applyFont="1" applyFill="1" applyBorder="1">
      <alignment vertical="center"/>
    </xf>
    <xf numFmtId="41" fontId="33" fillId="0" borderId="11" xfId="63" applyFont="1" applyFill="1" applyBorder="1" applyAlignment="1">
      <alignment horizontal="right" vertical="center"/>
    </xf>
    <xf numFmtId="0" fontId="33" fillId="0" borderId="1" xfId="0" applyFont="1" applyFill="1" applyBorder="1">
      <alignment vertical="center"/>
    </xf>
    <xf numFmtId="49" fontId="34" fillId="0" borderId="0" xfId="0" applyNumberFormat="1" applyFont="1" applyFill="1">
      <alignment vertical="center"/>
    </xf>
    <xf numFmtId="0" fontId="237" fillId="0" borderId="0" xfId="0" applyFont="1" applyFill="1">
      <alignment vertical="center"/>
    </xf>
    <xf numFmtId="49" fontId="33" fillId="0" borderId="0" xfId="0" applyNumberFormat="1" applyFont="1" applyFill="1">
      <alignment vertical="center"/>
    </xf>
    <xf numFmtId="0" fontId="25" fillId="0" borderId="0" xfId="0" applyFont="1" applyFill="1" applyAlignment="1">
      <alignment horizontal="center" vertical="center"/>
    </xf>
    <xf numFmtId="0" fontId="25" fillId="0" borderId="0" xfId="0" applyFont="1" applyFill="1" applyAlignment="1">
      <alignment horizontal="center" vertical="center"/>
    </xf>
    <xf numFmtId="41" fontId="33" fillId="0" borderId="0" xfId="63" applyFont="1" applyFill="1" applyAlignment="1">
      <alignment horizontal="center" vertical="center"/>
    </xf>
    <xf numFmtId="0" fontId="33" fillId="0" borderId="0" xfId="0" applyFont="1" applyFill="1" applyAlignment="1">
      <alignment horizontal="center" vertical="center"/>
    </xf>
    <xf numFmtId="0" fontId="33" fillId="71" borderId="22" xfId="0" applyFont="1" applyFill="1" applyBorder="1" applyAlignment="1">
      <alignment horizontal="center" vertical="center"/>
    </xf>
    <xf numFmtId="0" fontId="33" fillId="71" borderId="23" xfId="0" applyFont="1" applyFill="1" applyBorder="1" applyAlignment="1">
      <alignment horizontal="center" vertical="center"/>
    </xf>
    <xf numFmtId="41" fontId="33" fillId="71" borderId="13" xfId="63" applyFont="1" applyFill="1" applyBorder="1" applyAlignment="1">
      <alignment horizontal="center" vertical="center"/>
    </xf>
    <xf numFmtId="41" fontId="33" fillId="71" borderId="15" xfId="63" applyFont="1" applyFill="1" applyBorder="1" applyAlignment="1">
      <alignment horizontal="center" vertical="center"/>
    </xf>
    <xf numFmtId="0" fontId="33" fillId="71" borderId="26" xfId="0" applyFont="1" applyFill="1" applyBorder="1" applyAlignment="1">
      <alignment horizontal="center" vertical="center"/>
    </xf>
    <xf numFmtId="0" fontId="33" fillId="71" borderId="27" xfId="0" applyFont="1" applyFill="1" applyBorder="1" applyAlignment="1">
      <alignment horizontal="center" vertical="center"/>
    </xf>
    <xf numFmtId="0" fontId="33" fillId="71" borderId="28" xfId="0" applyFont="1" applyFill="1" applyBorder="1" applyAlignment="1">
      <alignment horizontal="center" vertical="center"/>
    </xf>
    <xf numFmtId="41" fontId="25" fillId="0" borderId="0" xfId="63" applyFont="1" applyFill="1" applyAlignment="1">
      <alignment horizontal="center" vertical="center"/>
    </xf>
    <xf numFmtId="41" fontId="33" fillId="71" borderId="26" xfId="63" applyFont="1" applyFill="1" applyBorder="1" applyAlignment="1">
      <alignment horizontal="center" vertical="center"/>
    </xf>
    <xf numFmtId="41" fontId="33" fillId="71" borderId="28" xfId="63" applyFont="1" applyFill="1" applyBorder="1" applyAlignment="1">
      <alignment horizontal="center" vertical="center"/>
    </xf>
  </cellXfs>
  <cellStyles count="3376">
    <cellStyle name="          _x000d__x000a_386grabber=vga.3gr_x000d__x000a_" xfId="266"/>
    <cellStyle name="          _x000d__x000a_mouse.drv=lmouse.drv" xfId="267"/>
    <cellStyle name="          _x000d__x000a_shell=progman.exe_x000d__x000a_m" xfId="268"/>
    <cellStyle name=" FY96" xfId="270"/>
    <cellStyle name=" 허용예산.xls]3v16ictONiIe4PXBkWMyPCb5O" xfId="269"/>
    <cellStyle name="_x000a_386grabber=M" xfId="271"/>
    <cellStyle name="_x000a_386grabber=M 2" xfId="272"/>
    <cellStyle name="$" xfId="273"/>
    <cellStyle name="$_db진흥" xfId="276"/>
    <cellStyle name="$_견적2" xfId="274"/>
    <cellStyle name="$_기아" xfId="275"/>
    <cellStyle name="&amp;A" xfId="277"/>
    <cellStyle name=";;;" xfId="278"/>
    <cellStyle name="?" xfId="279"/>
    <cellStyle name="_x001f_?--_x0004_ _x000c__x0009__x0003__x000b__x0001__x000a__x000b__x0002_--_x0008__x0004__x0002__x0002__x0007__x0007__x0007__x0007__x0007__x0007__x0007__x0007__x0007__x0007__x0007__x0007__x0007__x0007__x0002_-_x0004_ _x000c__x0009__x0003__x000b__x0001__x000a__x000b__x0002_--_x0008__x0002_" xfId="280"/>
    <cellStyle name="?? [0]_??? " xfId="281"/>
    <cellStyle name="??_x000c_蕓&quot;_x000d_婦U_x0001_&quot;_x0004_?_x0007__x0001__x0001_" xfId="282"/>
    <cellStyle name="??&amp;O?&amp;H?_x0008__x000f__x0007_?_x0007__x0001__x0001_" xfId="283"/>
    <cellStyle name="??&amp;O?&amp;H?_x0008_??_x0007__x0001__x0001_" xfId="284"/>
    <cellStyle name="??&amp;O?&amp;H?_x0008_x_x000b_P_x000c__x0007__x0001__x0001_" xfId="285"/>
    <cellStyle name="???? [0.00]_1997 Turns" xfId="286"/>
    <cellStyle name="???? [0]_????? " xfId="287"/>
    <cellStyle name="?????_VERA" xfId="288"/>
    <cellStyle name="????_????? " xfId="289"/>
    <cellStyle name="??_??? " xfId="290"/>
    <cellStyle name="?”´?_REV3 " xfId="291"/>
    <cellStyle name="?503_99매출" xfId="292"/>
    <cellStyle name="?Þ¸¶ [0]_10¿?2?? " xfId="294"/>
    <cellStyle name="?Þ¸¶_10¿?2?? " xfId="295"/>
    <cellStyle name="?W?_laroux" xfId="296"/>
    <cellStyle name="?핺_CASH FLOW " xfId="293"/>
    <cellStyle name="]_^[꺞_x0008_?" xfId="297"/>
    <cellStyle name="_`01예상집계" xfId="298"/>
    <cellStyle name="_`02투자비비교" xfId="299"/>
    <cellStyle name="_~0010017" xfId="300"/>
    <cellStyle name="_~0065317" xfId="301"/>
    <cellStyle name="_~MF3326" xfId="302"/>
    <cellStyle name="_~MF3326_1" xfId="303"/>
    <cellStyle name="_~MF3326_2" xfId="304"/>
    <cellStyle name="_~MF3326_2분기조서" xfId="305"/>
    <cellStyle name="_~MF3326_3" xfId="306"/>
    <cellStyle name="_~MF3326_3분기조서" xfId="307"/>
    <cellStyle name="_~MF3326_4" xfId="308"/>
    <cellStyle name="_~MF3326_5" xfId="309"/>
    <cellStyle name="_~MF3326_자회사배당익불산고려(7(1).18)" xfId="310"/>
    <cellStyle name="_0.종합" xfId="311"/>
    <cellStyle name="_030820 Final 확정업무보고서(2003.2분기)" xfId="312"/>
    <cellStyle name="_1. '99년 대비 '00년 부문별 비교-XXX" xfId="313"/>
    <cellStyle name="_1.총계 (2)" xfId="314"/>
    <cellStyle name="_12월 여수신현황표" xfId="315"/>
    <cellStyle name="_2003.3_4분기_경영관리팀_82~83_제출_현호씨" xfId="316"/>
    <cellStyle name="_2003.3_4분기_경영관리팀_할부금융,비용" xfId="317"/>
    <cellStyle name="_2003.4_4분기_경영관리팀(김기배대리)" xfId="318"/>
    <cellStyle name="_2003.4_4분기_경영관리팀(김기배대리)_20040316" xfId="319"/>
    <cellStyle name="_2005년 외화평가,미수수익,이자비용,파생상품" xfId="320"/>
    <cellStyle name="_2232 DRAFT F S &amp; CF W P(for QARM review)" xfId="321"/>
    <cellStyle name="_2260 WTB&amp;재무제표_2004영창악기" xfId="322"/>
    <cellStyle name="_2261 F12345_산은자산_0606" xfId="323"/>
    <cellStyle name="_2261 FGJ" xfId="324"/>
    <cellStyle name="_2261 TRIAL BALANCE(2004Kukdong Company)" xfId="325"/>
    <cellStyle name="_2262 수정사항 정산표" xfId="326"/>
    <cellStyle name="_409 asem wpHB" xfId="327"/>
    <cellStyle name="_412tX asem-1" xfId="328"/>
    <cellStyle name="_5230 투자자산" xfId="329"/>
    <cellStyle name="_6월자산건전성분류(최종)8월26일s" xfId="330"/>
    <cellStyle name="_6월자산건전성분류_최종" xfId="331"/>
    <cellStyle name="_7110 자본의 워크시트" xfId="332"/>
    <cellStyle name="_7월누적투자" xfId="333"/>
    <cellStyle name="_'99상반기경영개선활동결과(게시용)" xfId="334"/>
    <cellStyle name="_99유가증권" xfId="335"/>
    <cellStyle name="_99유가증권_Open BS Reconciliation_1006" xfId="336"/>
    <cellStyle name="_Actual FS_0430 May 14 03" xfId="686"/>
    <cellStyle name="_AJE-LIST" xfId="687"/>
    <cellStyle name="_AJE-LIST(추가)" xfId="688"/>
    <cellStyle name="_Assign" xfId="689"/>
    <cellStyle name="_a생산기술1026" xfId="685"/>
    <cellStyle name="_Book1" xfId="690"/>
    <cellStyle name="_Borrowing as of 2003.7.31" xfId="691"/>
    <cellStyle name="_Borrowing as of 2003.7.31_Open BS Reconciliation_1006" xfId="692"/>
    <cellStyle name="_CF_ds_final" xfId="693"/>
    <cellStyle name="_CMA(2006)_" xfId="694"/>
    <cellStyle name="_DB_CUR" xfId="695"/>
    <cellStyle name="_DUE00802_FS" xfId="696"/>
    <cellStyle name="_em현금흐름표" xfId="697"/>
    <cellStyle name="_F_123_녹십자 EM 2007_기말" xfId="698"/>
    <cellStyle name="_F_123_하이스코트 2007_기말" xfId="699"/>
    <cellStyle name="_F123 쌍용씨앤비 2007YE" xfId="700"/>
    <cellStyle name="_F123_20073Q" xfId="701"/>
    <cellStyle name="_F123_문인터내쇼날_2007_V2(080325)" xfId="702"/>
    <cellStyle name="_FMV for May Jun July" xfId="703"/>
    <cellStyle name="_FMV for May Jun July_NWCR 10 07 03_BNP_0711" xfId="704"/>
    <cellStyle name="_FMV for May Jun July_NWCR 10 07 03_BNP_0711_Open BS Reconciliation_1006" xfId="705"/>
    <cellStyle name="_FMV for May Jun July_Open BS Reconciliation_1006" xfId="706"/>
    <cellStyle name="_foxz" xfId="707"/>
    <cellStyle name="_FS_문인터내쇼날(080326)_제출용(080327)" xfId="708"/>
    <cellStyle name="_Kumholife041231_재무제표" xfId="709"/>
    <cellStyle name="_leadsheet(스파클)" xfId="710"/>
    <cellStyle name="_Open BS Reconciliation_1006" xfId="711"/>
    <cellStyle name="_Research_Report용(2001년말).xls Chart 1" xfId="712"/>
    <cellStyle name="_Research_Report용(2001년말).xls Chart 10" xfId="713"/>
    <cellStyle name="_Research_Report용(2001년말).xls Chart 11" xfId="714"/>
    <cellStyle name="_Research_Report용(2001년말).xls Chart 12" xfId="715"/>
    <cellStyle name="_Research_Report용(2001년말).xls Chart 13" xfId="716"/>
    <cellStyle name="_Research_Report용(2001년말).xls Chart 14" xfId="717"/>
    <cellStyle name="_Research_Report용(2001년말).xls Chart 15" xfId="718"/>
    <cellStyle name="_Research_Report용(2001년말).xls Chart 16" xfId="719"/>
    <cellStyle name="_Research_Report용(2001년말).xls Chart 17" xfId="720"/>
    <cellStyle name="_Research_Report용(2001년말).xls Chart 18" xfId="721"/>
    <cellStyle name="_Research_Report용(2001년말).xls Chart 19" xfId="722"/>
    <cellStyle name="_Research_Report용(2001년말).xls Chart 2" xfId="723"/>
    <cellStyle name="_Research_Report용(2001년말).xls Chart 20" xfId="724"/>
    <cellStyle name="_Research_Report용(2001년말).xls Chart 21" xfId="725"/>
    <cellStyle name="_Research_Report용(2001년말).xls Chart 3" xfId="726"/>
    <cellStyle name="_Research_Report용(2001년말).xls Chart 4" xfId="727"/>
    <cellStyle name="_Research_Report용(2001년말).xls Chart 5" xfId="728"/>
    <cellStyle name="_Research_Report용(2001년말).xls Chart 6" xfId="729"/>
    <cellStyle name="_Research_Report용(2001년말).xls Chart 7" xfId="730"/>
    <cellStyle name="_Research_Report용(2001년말).xls Chart 8" xfId="731"/>
    <cellStyle name="_Research_Report용(2001년말).xls Chart 9" xfId="732"/>
    <cellStyle name="_SC Bank 2003 CTR WP" xfId="733"/>
    <cellStyle name="_Z.012.비업무용자산매각계획(조사보고서)" xfId="734"/>
    <cellStyle name="_개발비상각1" xfId="337"/>
    <cellStyle name="_견본" xfId="338"/>
    <cellStyle name="_견본 (2)" xfId="339"/>
    <cellStyle name="_견본 (2)_1" xfId="340"/>
    <cellStyle name="_견본_1" xfId="341"/>
    <cellStyle name="_경영관리3분기_박정호대리비용" xfId="342"/>
    <cellStyle name="_경영관리비용(0204김기배)" xfId="343"/>
    <cellStyle name="_경영관리비용(0304김기배최종)" xfId="344"/>
    <cellStyle name="_경영관리팀(2002.4_4분기)" xfId="345"/>
    <cellStyle name="_넥스지_재무제표 및 정산표_최종(CF포함)" xfId="346"/>
    <cellStyle name="_넥스지재무제표(2008년1분기)-최종" xfId="347"/>
    <cellStyle name="_넥스지재무제표(2008년2분기)-3차" xfId="348"/>
    <cellStyle name="_넥스지재무제표(2008년3분기)-2차" xfId="349"/>
    <cellStyle name="_다함이텍030630-F123459FS0811" xfId="350"/>
    <cellStyle name="_다함이텍F1234569-FS20021231" xfId="351"/>
    <cellStyle name="_담배 2001 3사분기_2" xfId="352"/>
    <cellStyle name="_동양캐피탈(2004.3.31)_FS_FINAL(0617)" xfId="353"/>
    <cellStyle name="_리뷰전- F123 (2)" xfId="354"/>
    <cellStyle name="_문인터내쇼날_074Q_CF" xfId="355"/>
    <cellStyle name="_문인터내쇼날_074Q_CF2(080326)" xfId="356"/>
    <cellStyle name="_박지현 회계사(20050323)" xfId="357"/>
    <cellStyle name="_별첨(계획서및실적서양식)" xfId="358"/>
    <cellStyle name="_별첨(계획서및실적서양식)_1" xfId="359"/>
    <cellStyle name="_별첨(계획서및실적서양식)_1_FMV for May Jun July" xfId="360"/>
    <cellStyle name="_별첨(계획서및실적서양식)_1_FMV for May Jun July_NWCR 10 07 03_BNP_0711" xfId="361"/>
    <cellStyle name="_별첨(계획서및실적서양식)_1_FMV for May Jun July_NWCR 10 07 03_BNP_0711_Open BS Reconciliation_1006" xfId="362"/>
    <cellStyle name="_별첨(계획서및실적서양식)_1_FMV for May Jun July_Open BS Reconciliation_1006" xfId="363"/>
    <cellStyle name="_별첨(계획서및실적서양식)_1_Open BS Reconciliation_1006" xfId="364"/>
    <cellStyle name="_별첨(계획서및실적서양식)_1_Pro Forma Effects 56 as of April 30 03" xfId="365"/>
    <cellStyle name="_별첨(계획서및실적서양식)_1_Pro Forma Effects 56 as of April 30 03_FMV for May Jun July" xfId="366"/>
    <cellStyle name="_별첨(계획서및실적서양식)_1_Pro Forma Effects 56 as of April 30 03_FMV for May Jun July_NWCR 10 07 03_BNP_0711" xfId="367"/>
    <cellStyle name="_별첨(계획서및실적서양식)_1_Pro Forma Effects 56 as of April 30 03_FMV for May Jun July_NWCR 10 07 03_BNP_0711_Open BS Reconciliation_1006" xfId="368"/>
    <cellStyle name="_별첨(계획서및실적서양식)_1_Pro Forma Effects 56 as of April 30 03_FMV for May Jun July_Open BS Reconciliation_1006" xfId="369"/>
    <cellStyle name="_별첨(계획서및실적서양식)_1_Pro Forma Effects 56 as of April 30 03_Open BS Reconciliation_1006" xfId="370"/>
    <cellStyle name="_별첨(계획서및실적서양식)_1_Pro Forma Effects 62 as of April 30 03_0524_DTT" xfId="371"/>
    <cellStyle name="_별첨(계획서및실적서양식)_1_Pro Forma Effects 62 as of April 30 03_0524_DTT_FMV for May Jun July" xfId="372"/>
    <cellStyle name="_별첨(계획서및실적서양식)_1_Pro Forma Effects 62 as of April 30 03_0524_DTT_FMV for May Jun July_NWCR 10 07 03_BNP_0711" xfId="373"/>
    <cellStyle name="_별첨(계획서및실적서양식)_1_Pro Forma Effects 62 as of April 30 03_0524_DTT_FMV for May Jun July_NWCR 10 07 03_BNP_0711_Open BS Reconciliation_1006" xfId="374"/>
    <cellStyle name="_별첨(계획서및실적서양식)_1_Pro Forma Effects 62 as of April 30 03_0524_DTT_FMV for May Jun July_Open BS Reconciliation_1006" xfId="375"/>
    <cellStyle name="_별첨(계획서및실적서양식)_1_Pro Forma Effects 62 as of April 30 03_0524_DTT_Open BS Reconciliation_1006" xfId="376"/>
    <cellStyle name="_별첨(계획서및실적서양식)_1_Pro Forma Effects 63 as of April 30 03_0524" xfId="377"/>
    <cellStyle name="_별첨(계획서및실적서양식)_1_Pro Forma Effects 63 as of April 30 03_0524_FMV for May Jun July" xfId="378"/>
    <cellStyle name="_별첨(계획서및실적서양식)_1_Pro Forma Effects 63 as of April 30 03_0524_FMV for May Jun July_NWCR 10 07 03_BNP_0711" xfId="379"/>
    <cellStyle name="_별첨(계획서및실적서양식)_1_Pro Forma Effects 63 as of April 30 03_0524_FMV for May Jun July_NWCR 10 07 03_BNP_0711_Open BS Reconciliation_1006" xfId="380"/>
    <cellStyle name="_별첨(계획서및실적서양식)_1_Pro Forma Effects 63 as of April 30 03_0524_FMV for May Jun July_Open BS Reconciliation_1006" xfId="381"/>
    <cellStyle name="_별첨(계획서및실적서양식)_1_Pro Forma Effects 63 as of April 30 03_0524_Open BS Reconciliation_1006" xfId="382"/>
    <cellStyle name="_별첨(계획서및실적서양식)_1_Pro Forma Effects 72 as of April 30 03" xfId="383"/>
    <cellStyle name="_별첨(계획서및실적서양식)_1_Pro Forma Effects 72 as of April 30 03_NWCR 10 07 03_BNP_0711" xfId="384"/>
    <cellStyle name="_별첨(계획서및실적서양식)_1_Pro Forma Effects 72 as of April 30 03_NWCR 10 07 03_BNP_0711_Open BS Reconciliation_1006" xfId="385"/>
    <cellStyle name="_별첨(계획서및실적서양식)_1_Pro Forma Effects 72 as of April 30 03_Open BS Reconciliation_1006" xfId="386"/>
    <cellStyle name="_별첨(계획서및실적서양식)_1_Sch A F 26 05 03 Amend 4" xfId="387"/>
    <cellStyle name="_별첨(계획서및실적서양식)_1_Sch A F 26 05 03 Amend 4_FMV for May Jun July" xfId="388"/>
    <cellStyle name="_별첨(계획서및실적서양식)_1_Sch A F 26 05 03 Amend 4_FMV for May Jun July_NWCR 10 07 03_BNP_0711" xfId="389"/>
    <cellStyle name="_별첨(계획서및실적서양식)_1_Sch A F 26 05 03 Amend 4_FMV for May Jun July_NWCR 10 07 03_BNP_0711_Open BS Reconciliation_1006" xfId="390"/>
    <cellStyle name="_별첨(계획서및실적서양식)_1_Sch A F 26 05 03 Amend 4_FMV for May Jun July_Open BS Reconciliation_1006" xfId="391"/>
    <cellStyle name="_별첨(계획서및실적서양식)_1_Sch A F 26 05 03 Amend 4_Open BS Reconciliation_1006" xfId="392"/>
    <cellStyle name="_서울미라마02FS" xfId="393"/>
    <cellStyle name="_소코드1" xfId="394"/>
    <cellStyle name="_수정분개" xfId="395"/>
    <cellStyle name="_수정분개집계" xfId="396"/>
    <cellStyle name="_수정사항(8월26일)" xfId="397"/>
    <cellStyle name="_수정잔액명세서(040430)" xfId="398"/>
    <cellStyle name="_쌍용자동차_02_반기" xfId="399"/>
    <cellStyle name="_쌍용자동차_현금흐름표_02" xfId="400"/>
    <cellStyle name="_쌍용차02 현금흐름표_kth " xfId="401"/>
    <cellStyle name="_아남건설CF최종본" xfId="402"/>
    <cellStyle name="_양식" xfId="403"/>
    <cellStyle name="_양식_1" xfId="404"/>
    <cellStyle name="_양식_2" xfId="405"/>
    <cellStyle name="_양식_FMV for May Jun July" xfId="406"/>
    <cellStyle name="_양식_FMV for May Jun July_NWCR 10 07 03_BNP_0711" xfId="407"/>
    <cellStyle name="_양식_FMV for May Jun July_NWCR 10 07 03_BNP_0711_Open BS Reconciliation_1006" xfId="408"/>
    <cellStyle name="_양식_FMV for May Jun July_Open BS Reconciliation_1006" xfId="409"/>
    <cellStyle name="_양식_Open BS Reconciliation_1006" xfId="410"/>
    <cellStyle name="_양식_Pro Forma Effects 56 as of April 30 03" xfId="411"/>
    <cellStyle name="_양식_Pro Forma Effects 56 as of April 30 03_FMV for May Jun July" xfId="412"/>
    <cellStyle name="_양식_Pro Forma Effects 56 as of April 30 03_FMV for May Jun July_NWCR 10 07 03_BNP_0711" xfId="413"/>
    <cellStyle name="_양식_Pro Forma Effects 56 as of April 30 03_FMV for May Jun July_NWCR 10 07 03_BNP_0711_Open BS Reconciliation_1006" xfId="414"/>
    <cellStyle name="_양식_Pro Forma Effects 56 as of April 30 03_FMV for May Jun July_Open BS Reconciliation_1006" xfId="415"/>
    <cellStyle name="_양식_Pro Forma Effects 56 as of April 30 03_Open BS Reconciliation_1006" xfId="416"/>
    <cellStyle name="_양식_Pro Forma Effects 62 as of April 30 03_0524_DTT" xfId="417"/>
    <cellStyle name="_양식_Pro Forma Effects 62 as of April 30 03_0524_DTT_FMV for May Jun July" xfId="418"/>
    <cellStyle name="_양식_Pro Forma Effects 62 as of April 30 03_0524_DTT_FMV for May Jun July_NWCR 10 07 03_BNP_0711" xfId="419"/>
    <cellStyle name="_양식_Pro Forma Effects 62 as of April 30 03_0524_DTT_FMV for May Jun July_NWCR 10 07 03_BNP_0711_Open BS Reconciliation_1006" xfId="420"/>
    <cellStyle name="_양식_Pro Forma Effects 62 as of April 30 03_0524_DTT_FMV for May Jun July_Open BS Reconciliation_1006" xfId="421"/>
    <cellStyle name="_양식_Pro Forma Effects 62 as of April 30 03_0524_DTT_Open BS Reconciliation_1006" xfId="422"/>
    <cellStyle name="_양식_Pro Forma Effects 63 as of April 30 03_0524" xfId="423"/>
    <cellStyle name="_양식_Pro Forma Effects 63 as of April 30 03_0524_FMV for May Jun July" xfId="424"/>
    <cellStyle name="_양식_Pro Forma Effects 63 as of April 30 03_0524_FMV for May Jun July_NWCR 10 07 03_BNP_0711" xfId="425"/>
    <cellStyle name="_양식_Pro Forma Effects 63 as of April 30 03_0524_FMV for May Jun July_NWCR 10 07 03_BNP_0711_Open BS Reconciliation_1006" xfId="426"/>
    <cellStyle name="_양식_Pro Forma Effects 63 as of April 30 03_0524_FMV for May Jun July_Open BS Reconciliation_1006" xfId="427"/>
    <cellStyle name="_양식_Pro Forma Effects 63 as of April 30 03_0524_Open BS Reconciliation_1006" xfId="428"/>
    <cellStyle name="_양식_Pro Forma Effects 72 as of April 30 03" xfId="429"/>
    <cellStyle name="_양식_Pro Forma Effects 72 as of April 30 03_NWCR 10 07 03_BNP_0711" xfId="430"/>
    <cellStyle name="_양식_Pro Forma Effects 72 as of April 30 03_NWCR 10 07 03_BNP_0711_Open BS Reconciliation_1006" xfId="431"/>
    <cellStyle name="_양식_Pro Forma Effects 72 as of April 30 03_Open BS Reconciliation_1006" xfId="432"/>
    <cellStyle name="_양식_Sch A F 26 05 03 Amend 4" xfId="433"/>
    <cellStyle name="_양식_Sch A F 26 05 03 Amend 4_FMV for May Jun July" xfId="434"/>
    <cellStyle name="_양식_Sch A F 26 05 03 Amend 4_FMV for May Jun July_NWCR 10 07 03_BNP_0711" xfId="435"/>
    <cellStyle name="_양식_Sch A F 26 05 03 Amend 4_FMV for May Jun July_NWCR 10 07 03_BNP_0711_Open BS Reconciliation_1006" xfId="436"/>
    <cellStyle name="_양식_Sch A F 26 05 03 Amend 4_FMV for May Jun July_Open BS Reconciliation_1006" xfId="437"/>
    <cellStyle name="_양식_Sch A F 26 05 03 Amend 4_Open BS Reconciliation_1006" xfId="438"/>
    <cellStyle name="_업무보고서(2003.6월)미수금예수금조정" xfId="439"/>
    <cellStyle name="_연령분석표(20080331)-작업중" xfId="440"/>
    <cellStyle name="_영업권 상각" xfId="441"/>
    <cellStyle name="_영업외손익 LS" xfId="442"/>
    <cellStyle name="_오호석부장1014" xfId="443"/>
    <cellStyle name="_오호석차장0625" xfId="444"/>
    <cellStyle name="_오호석차장0723" xfId="445"/>
    <cellStyle name="_외화자산부채평가명세" xfId="446"/>
    <cellStyle name="_유가증권2000년" xfId="447"/>
    <cellStyle name="_유가증권2000년_Open BS Reconciliation_1006" xfId="448"/>
    <cellStyle name="_유가증권2001년" xfId="449"/>
    <cellStyle name="_유가증권2001년_Open BS Reconciliation_1006" xfId="450"/>
    <cellStyle name="_유가증권2003년(4월)" xfId="451"/>
    <cellStyle name="_유가증권2003년(4월)_Open BS Reconciliation_1006" xfId="452"/>
    <cellStyle name="_유가증권조서" xfId="453"/>
    <cellStyle name="_유가증권현황" xfId="454"/>
    <cellStyle name="_유가증권현황_Open BS Reconciliation_1006" xfId="455"/>
    <cellStyle name="_유첨3(서식)" xfId="456"/>
    <cellStyle name="_유첨3(서식)_1" xfId="457"/>
    <cellStyle name="_유첨3(서식)_FMV for May Jun July" xfId="458"/>
    <cellStyle name="_유첨3(서식)_FMV for May Jun July_NWCR 10 07 03_BNP_0711" xfId="459"/>
    <cellStyle name="_유첨3(서식)_FMV for May Jun July_NWCR 10 07 03_BNP_0711_Open BS Reconciliation_1006" xfId="460"/>
    <cellStyle name="_유첨3(서식)_FMV for May Jun July_Open BS Reconciliation_1006" xfId="461"/>
    <cellStyle name="_유첨3(서식)_Open BS Reconciliation_1006" xfId="462"/>
    <cellStyle name="_유첨3(서식)_Pro Forma Effects 56 as of April 30 03" xfId="463"/>
    <cellStyle name="_유첨3(서식)_Pro Forma Effects 56 as of April 30 03_FMV for May Jun July" xfId="464"/>
    <cellStyle name="_유첨3(서식)_Pro Forma Effects 56 as of April 30 03_FMV for May Jun July_NWCR 10 07 03_BNP_0711" xfId="465"/>
    <cellStyle name="_유첨3(서식)_Pro Forma Effects 56 as of April 30 03_FMV for May Jun July_NWCR 10 07 03_BNP_0711_Open BS Reconciliation_1006" xfId="466"/>
    <cellStyle name="_유첨3(서식)_Pro Forma Effects 56 as of April 30 03_FMV for May Jun July_Open BS Reconciliation_1006" xfId="467"/>
    <cellStyle name="_유첨3(서식)_Pro Forma Effects 56 as of April 30 03_Open BS Reconciliation_1006" xfId="468"/>
    <cellStyle name="_유첨3(서식)_Pro Forma Effects 62 as of April 30 03_0524_DTT" xfId="469"/>
    <cellStyle name="_유첨3(서식)_Pro Forma Effects 62 as of April 30 03_0524_DTT_FMV for May Jun July" xfId="470"/>
    <cellStyle name="_유첨3(서식)_Pro Forma Effects 62 as of April 30 03_0524_DTT_FMV for May Jun July_NWCR 10 07 03_BNP_0711" xfId="471"/>
    <cellStyle name="_유첨3(서식)_Pro Forma Effects 62 as of April 30 03_0524_DTT_FMV for May Jun July_NWCR 10 07 03_BNP_0711_Open BS Reconciliation_1006" xfId="472"/>
    <cellStyle name="_유첨3(서식)_Pro Forma Effects 62 as of April 30 03_0524_DTT_FMV for May Jun July_Open BS Reconciliation_1006" xfId="473"/>
    <cellStyle name="_유첨3(서식)_Pro Forma Effects 62 as of April 30 03_0524_DTT_Open BS Reconciliation_1006" xfId="474"/>
    <cellStyle name="_유첨3(서식)_Pro Forma Effects 63 as of April 30 03_0524" xfId="475"/>
    <cellStyle name="_유첨3(서식)_Pro Forma Effects 63 as of April 30 03_0524_FMV for May Jun July" xfId="476"/>
    <cellStyle name="_유첨3(서식)_Pro Forma Effects 63 as of April 30 03_0524_FMV for May Jun July_NWCR 10 07 03_BNP_0711" xfId="477"/>
    <cellStyle name="_유첨3(서식)_Pro Forma Effects 63 as of April 30 03_0524_FMV for May Jun July_NWCR 10 07 03_BNP_0711_Open BS Reconciliation_1006" xfId="478"/>
    <cellStyle name="_유첨3(서식)_Pro Forma Effects 63 as of April 30 03_0524_FMV for May Jun July_Open BS Reconciliation_1006" xfId="479"/>
    <cellStyle name="_유첨3(서식)_Pro Forma Effects 63 as of April 30 03_0524_Open BS Reconciliation_1006" xfId="480"/>
    <cellStyle name="_유첨3(서식)_Pro Forma Effects 72 as of April 30 03" xfId="481"/>
    <cellStyle name="_유첨3(서식)_Pro Forma Effects 72 as of April 30 03_NWCR 10 07 03_BNP_0711" xfId="482"/>
    <cellStyle name="_유첨3(서식)_Pro Forma Effects 72 as of April 30 03_NWCR 10 07 03_BNP_0711_Open BS Reconciliation_1006" xfId="483"/>
    <cellStyle name="_유첨3(서식)_Pro Forma Effects 72 as of April 30 03_Open BS Reconciliation_1006" xfId="484"/>
    <cellStyle name="_유첨3(서식)_Sch A F 26 05 03 Amend 4" xfId="485"/>
    <cellStyle name="_유첨3(서식)_Sch A F 26 05 03 Amend 4_FMV for May Jun July" xfId="486"/>
    <cellStyle name="_유첨3(서식)_Sch A F 26 05 03 Amend 4_FMV for May Jun July_NWCR 10 07 03_BNP_0711" xfId="487"/>
    <cellStyle name="_유첨3(서식)_Sch A F 26 05 03 Amend 4_FMV for May Jun July_NWCR 10 07 03_BNP_0711_Open BS Reconciliation_1006" xfId="488"/>
    <cellStyle name="_유첨3(서식)_Sch A F 26 05 03 Amend 4_FMV for May Jun July_Open BS Reconciliation_1006" xfId="489"/>
    <cellStyle name="_유첨3(서식)_Sch A F 26 05 03 Amend 4_Open BS Reconciliation_1006" xfId="490"/>
    <cellStyle name="_이재민과장0206_무형자산상각" xfId="491"/>
    <cellStyle name="_이진우대리(0540725)" xfId="492"/>
    <cellStyle name="_이진우氏0204(2)" xfId="493"/>
    <cellStyle name="_이진우氏0727" xfId="494"/>
    <cellStyle name="_자본 UNIT1" xfId="495"/>
    <cellStyle name="_자회사배당익불산고려(7(1).18)" xfId="496"/>
    <cellStyle name="_재무제표(06년반기말)_Draft" xfId="497"/>
    <cellStyle name="_제조원가 " xfId="498"/>
    <cellStyle name="_지정과제2차심의list" xfId="569"/>
    <cellStyle name="_지정과제2차심의list_1" xfId="570"/>
    <cellStyle name="_지정과제2차심의list_2" xfId="571"/>
    <cellStyle name="_지정과제2차심의list_2_FMV for May Jun July" xfId="572"/>
    <cellStyle name="_지정과제2차심의list_2_FMV for May Jun July_NWCR 10 07 03_BNP_0711" xfId="573"/>
    <cellStyle name="_지정과제2차심의list_2_FMV for May Jun July_NWCR 10 07 03_BNP_0711_Open BS Reconciliation_1006" xfId="574"/>
    <cellStyle name="_지정과제2차심의list_2_FMV for May Jun July_Open BS Reconciliation_1006" xfId="575"/>
    <cellStyle name="_지정과제2차심의list_2_Open BS Reconciliation_1006" xfId="576"/>
    <cellStyle name="_지정과제2차심의list_2_Pro Forma Effects 56 as of April 30 03" xfId="577"/>
    <cellStyle name="_지정과제2차심의list_2_Pro Forma Effects 56 as of April 30 03_FMV for May Jun July" xfId="578"/>
    <cellStyle name="_지정과제2차심의list_2_Pro Forma Effects 56 as of April 30 03_FMV for May Jun July_NWCR 10 07 03_BNP_0711" xfId="579"/>
    <cellStyle name="_지정과제2차심의list_2_Pro Forma Effects 56 as of April 30 03_FMV for May Jun July_NWCR 10 07 03_BNP_0711_Open BS Reconciliation_1006" xfId="580"/>
    <cellStyle name="_지정과제2차심의list_2_Pro Forma Effects 56 as of April 30 03_FMV for May Jun July_Open BS Reconciliation_1006" xfId="581"/>
    <cellStyle name="_지정과제2차심의list_2_Pro Forma Effects 56 as of April 30 03_Open BS Reconciliation_1006" xfId="582"/>
    <cellStyle name="_지정과제2차심의list_2_Pro Forma Effects 62 as of April 30 03_0524_DTT" xfId="583"/>
    <cellStyle name="_지정과제2차심의list_2_Pro Forma Effects 62 as of April 30 03_0524_DTT_FMV for May Jun July" xfId="584"/>
    <cellStyle name="_지정과제2차심의list_2_Pro Forma Effects 62 as of April 30 03_0524_DTT_FMV for May Jun July_NWCR 10 07 03_BNP_0711" xfId="585"/>
    <cellStyle name="_지정과제2차심의list_2_Pro Forma Effects 62 as of April 30 03_0524_DTT_FMV for May Jun July_NWCR 10 07 03_BNP_0711_Open BS Reconciliation_1006" xfId="586"/>
    <cellStyle name="_지정과제2차심의list_2_Pro Forma Effects 62 as of April 30 03_0524_DTT_FMV for May Jun July_Open BS Reconciliation_1006" xfId="587"/>
    <cellStyle name="_지정과제2차심의list_2_Pro Forma Effects 62 as of April 30 03_0524_DTT_Open BS Reconciliation_1006" xfId="588"/>
    <cellStyle name="_지정과제2차심의list_2_Pro Forma Effects 63 as of April 30 03_0524" xfId="589"/>
    <cellStyle name="_지정과제2차심의list_2_Pro Forma Effects 63 as of April 30 03_0524_FMV for May Jun July" xfId="590"/>
    <cellStyle name="_지정과제2차심의list_2_Pro Forma Effects 63 as of April 30 03_0524_FMV for May Jun July_NWCR 10 07 03_BNP_0711" xfId="591"/>
    <cellStyle name="_지정과제2차심의list_2_Pro Forma Effects 63 as of April 30 03_0524_FMV for May Jun July_NWCR 10 07 03_BNP_0711_Open BS Reconciliation_1006" xfId="592"/>
    <cellStyle name="_지정과제2차심의list_2_Pro Forma Effects 63 as of April 30 03_0524_FMV for May Jun July_Open BS Reconciliation_1006" xfId="593"/>
    <cellStyle name="_지정과제2차심의list_2_Pro Forma Effects 63 as of April 30 03_0524_Open BS Reconciliation_1006" xfId="594"/>
    <cellStyle name="_지정과제2차심의list_2_Pro Forma Effects 72 as of April 30 03" xfId="595"/>
    <cellStyle name="_지정과제2차심의list_2_Pro Forma Effects 72 as of April 30 03_NWCR 10 07 03_BNP_0711" xfId="596"/>
    <cellStyle name="_지정과제2차심의list_2_Pro Forma Effects 72 as of April 30 03_NWCR 10 07 03_BNP_0711_Open BS Reconciliation_1006" xfId="597"/>
    <cellStyle name="_지정과제2차심의list_2_Pro Forma Effects 72 as of April 30 03_Open BS Reconciliation_1006" xfId="598"/>
    <cellStyle name="_지정과제2차심의list_2_Sch A F 26 05 03 Amend 4" xfId="599"/>
    <cellStyle name="_지정과제2차심의list_2_Sch A F 26 05 03 Amend 4_FMV for May Jun July" xfId="600"/>
    <cellStyle name="_지정과제2차심의list_2_Sch A F 26 05 03 Amend 4_FMV for May Jun July_NWCR 10 07 03_BNP_0711" xfId="601"/>
    <cellStyle name="_지정과제2차심의list_2_Sch A F 26 05 03 Amend 4_FMV for May Jun July_NWCR 10 07 03_BNP_0711_Open BS Reconciliation_1006" xfId="602"/>
    <cellStyle name="_지정과제2차심의list_2_Sch A F 26 05 03 Amend 4_FMV for May Jun July_Open BS Reconciliation_1006" xfId="603"/>
    <cellStyle name="_지정과제2차심의list_2_Sch A F 26 05 03 Amend 4_Open BS Reconciliation_1006" xfId="604"/>
    <cellStyle name="_지정과제2차심의결과" xfId="499"/>
    <cellStyle name="_지정과제2차심의결과(금액조정후최종)" xfId="500"/>
    <cellStyle name="_지정과제2차심의결과(금액조정후최종)_1" xfId="501"/>
    <cellStyle name="_지정과제2차심의결과(금액조정후최종)_FMV for May Jun July" xfId="502"/>
    <cellStyle name="_지정과제2차심의결과(금액조정후최종)_FMV for May Jun July_NWCR 10 07 03_BNP_0711" xfId="503"/>
    <cellStyle name="_지정과제2차심의결과(금액조정후최종)_FMV for May Jun July_NWCR 10 07 03_BNP_0711_Open BS Reconciliation_1006" xfId="504"/>
    <cellStyle name="_지정과제2차심의결과(금액조정후최종)_FMV for May Jun July_Open BS Reconciliation_1006" xfId="505"/>
    <cellStyle name="_지정과제2차심의결과(금액조정후최종)_Open BS Reconciliation_1006" xfId="506"/>
    <cellStyle name="_지정과제2차심의결과(금액조정후최종)_Pro Forma Effects 56 as of April 30 03" xfId="507"/>
    <cellStyle name="_지정과제2차심의결과(금액조정후최종)_Pro Forma Effects 56 as of April 30 03_FMV for May Jun July" xfId="508"/>
    <cellStyle name="_지정과제2차심의결과(금액조정후최종)_Pro Forma Effects 56 as of April 30 03_FMV for May Jun July_NWCR 10 07 03_BNP_0711" xfId="509"/>
    <cellStyle name="_지정과제2차심의결과(금액조정후최종)_Pro Forma Effects 56 as of April 30 03_FMV for May Jun July_NWCR 10 07 03_BNP_0711_Open BS Reconciliation_1006" xfId="510"/>
    <cellStyle name="_지정과제2차심의결과(금액조정후최종)_Pro Forma Effects 56 as of April 30 03_FMV for May Jun July_Open BS Reconciliation_1006" xfId="511"/>
    <cellStyle name="_지정과제2차심의결과(금액조정후최종)_Pro Forma Effects 56 as of April 30 03_Open BS Reconciliation_1006" xfId="512"/>
    <cellStyle name="_지정과제2차심의결과(금액조정후최종)_Pro Forma Effects 62 as of April 30 03_0524_DTT" xfId="513"/>
    <cellStyle name="_지정과제2차심의결과(금액조정후최종)_Pro Forma Effects 62 as of April 30 03_0524_DTT_FMV for May Jun July" xfId="514"/>
    <cellStyle name="_지정과제2차심의결과(금액조정후최종)_Pro Forma Effects 62 as of April 30 03_0524_DTT_FMV for May Jun July_NWCR 10 07 03_BNP_0711" xfId="515"/>
    <cellStyle name="_지정과제2차심의결과(금액조정후최종)_Pro Forma Effects 62 as of April 30 03_0524_DTT_FMV for May Jun July_NWCR 10 07 03_BNP_0711_Open BS Reconciliation_1006" xfId="516"/>
    <cellStyle name="_지정과제2차심의결과(금액조정후최종)_Pro Forma Effects 62 as of April 30 03_0524_DTT_FMV for May Jun July_Open BS Reconciliation_1006" xfId="517"/>
    <cellStyle name="_지정과제2차심의결과(금액조정후최종)_Pro Forma Effects 62 as of April 30 03_0524_DTT_Open BS Reconciliation_1006" xfId="518"/>
    <cellStyle name="_지정과제2차심의결과(금액조정후최종)_Pro Forma Effects 63 as of April 30 03_0524" xfId="519"/>
    <cellStyle name="_지정과제2차심의결과(금액조정후최종)_Pro Forma Effects 63 as of April 30 03_0524_FMV for May Jun July" xfId="520"/>
    <cellStyle name="_지정과제2차심의결과(금액조정후최종)_Pro Forma Effects 63 as of April 30 03_0524_FMV for May Jun July_NWCR 10 07 03_BNP_0711" xfId="521"/>
    <cellStyle name="_지정과제2차심의결과(금액조정후최종)_Pro Forma Effects 63 as of April 30 03_0524_FMV for May Jun July_NWCR 10 07 03_BNP_0711_Open BS Reconciliation_1006" xfId="522"/>
    <cellStyle name="_지정과제2차심의결과(금액조정후최종)_Pro Forma Effects 63 as of April 30 03_0524_FMV for May Jun July_Open BS Reconciliation_1006" xfId="523"/>
    <cellStyle name="_지정과제2차심의결과(금액조정후최종)_Pro Forma Effects 63 as of April 30 03_0524_Open BS Reconciliation_1006" xfId="524"/>
    <cellStyle name="_지정과제2차심의결과(금액조정후최종)_Pro Forma Effects 72 as of April 30 03" xfId="525"/>
    <cellStyle name="_지정과제2차심의결과(금액조정후최종)_Pro Forma Effects 72 as of April 30 03_NWCR 10 07 03_BNP_0711" xfId="526"/>
    <cellStyle name="_지정과제2차심의결과(금액조정후최종)_Pro Forma Effects 72 as of April 30 03_NWCR 10 07 03_BNP_0711_Open BS Reconciliation_1006" xfId="527"/>
    <cellStyle name="_지정과제2차심의결과(금액조정후최종)_Pro Forma Effects 72 as of April 30 03_Open BS Reconciliation_1006" xfId="528"/>
    <cellStyle name="_지정과제2차심의결과(금액조정후최종)_Sch A F 26 05 03 Amend 4" xfId="529"/>
    <cellStyle name="_지정과제2차심의결과(금액조정후최종)_Sch A F 26 05 03 Amend 4_FMV for May Jun July" xfId="530"/>
    <cellStyle name="_지정과제2차심의결과(금액조정후최종)_Sch A F 26 05 03 Amend 4_FMV for May Jun July_NWCR 10 07 03_BNP_0711" xfId="531"/>
    <cellStyle name="_지정과제2차심의결과(금액조정후최종)_Sch A F 26 05 03 Amend 4_FMV for May Jun July_NWCR 10 07 03_BNP_0711_Open BS Reconciliation_1006" xfId="532"/>
    <cellStyle name="_지정과제2차심의결과(금액조정후최종)_Sch A F 26 05 03 Amend 4_FMV for May Jun July_Open BS Reconciliation_1006" xfId="533"/>
    <cellStyle name="_지정과제2차심의결과(금액조정후최종)_Sch A F 26 05 03 Amend 4_Open BS Reconciliation_1006" xfId="534"/>
    <cellStyle name="_지정과제2차심의결과_1" xfId="535"/>
    <cellStyle name="_지정과제2차심의결과_FMV for May Jun July" xfId="536"/>
    <cellStyle name="_지정과제2차심의결과_FMV for May Jun July_NWCR 10 07 03_BNP_0711" xfId="537"/>
    <cellStyle name="_지정과제2차심의결과_FMV for May Jun July_NWCR 10 07 03_BNP_0711_Open BS Reconciliation_1006" xfId="538"/>
    <cellStyle name="_지정과제2차심의결과_FMV for May Jun July_Open BS Reconciliation_1006" xfId="539"/>
    <cellStyle name="_지정과제2차심의결과_Open BS Reconciliation_1006" xfId="540"/>
    <cellStyle name="_지정과제2차심의결과_Pro Forma Effects 56 as of April 30 03" xfId="541"/>
    <cellStyle name="_지정과제2차심의결과_Pro Forma Effects 56 as of April 30 03_FMV for May Jun July" xfId="542"/>
    <cellStyle name="_지정과제2차심의결과_Pro Forma Effects 56 as of April 30 03_FMV for May Jun July_NWCR 10 07 03_BNP_0711" xfId="543"/>
    <cellStyle name="_지정과제2차심의결과_Pro Forma Effects 56 as of April 30 03_FMV for May Jun July_NWCR 10 07 03_BNP_0711_Open BS Reconciliation_1006" xfId="544"/>
    <cellStyle name="_지정과제2차심의결과_Pro Forma Effects 56 as of April 30 03_FMV for May Jun July_Open BS Reconciliation_1006" xfId="545"/>
    <cellStyle name="_지정과제2차심의결과_Pro Forma Effects 56 as of April 30 03_Open BS Reconciliation_1006" xfId="546"/>
    <cellStyle name="_지정과제2차심의결과_Pro Forma Effects 62 as of April 30 03_0524_DTT" xfId="547"/>
    <cellStyle name="_지정과제2차심의결과_Pro Forma Effects 62 as of April 30 03_0524_DTT_FMV for May Jun July" xfId="548"/>
    <cellStyle name="_지정과제2차심의결과_Pro Forma Effects 62 as of April 30 03_0524_DTT_FMV for May Jun July_NWCR 10 07 03_BNP_0711" xfId="549"/>
    <cellStyle name="_지정과제2차심의결과_Pro Forma Effects 62 as of April 30 03_0524_DTT_FMV for May Jun July_NWCR 10 07 03_BNP_0711_Open BS Reconciliation_1006" xfId="550"/>
    <cellStyle name="_지정과제2차심의결과_Pro Forma Effects 62 as of April 30 03_0524_DTT_FMV for May Jun July_Open BS Reconciliation_1006" xfId="551"/>
    <cellStyle name="_지정과제2차심의결과_Pro Forma Effects 62 as of April 30 03_0524_DTT_Open BS Reconciliation_1006" xfId="552"/>
    <cellStyle name="_지정과제2차심의결과_Pro Forma Effects 63 as of April 30 03_0524" xfId="553"/>
    <cellStyle name="_지정과제2차심의결과_Pro Forma Effects 63 as of April 30 03_0524_FMV for May Jun July" xfId="554"/>
    <cellStyle name="_지정과제2차심의결과_Pro Forma Effects 63 as of April 30 03_0524_FMV for May Jun July_NWCR 10 07 03_BNP_0711" xfId="555"/>
    <cellStyle name="_지정과제2차심의결과_Pro Forma Effects 63 as of April 30 03_0524_FMV for May Jun July_NWCR 10 07 03_BNP_0711_Open BS Reconciliation_1006" xfId="556"/>
    <cellStyle name="_지정과제2차심의결과_Pro Forma Effects 63 as of April 30 03_0524_FMV for May Jun July_Open BS Reconciliation_1006" xfId="557"/>
    <cellStyle name="_지정과제2차심의결과_Pro Forma Effects 63 as of April 30 03_0524_Open BS Reconciliation_1006" xfId="558"/>
    <cellStyle name="_지정과제2차심의결과_Pro Forma Effects 72 as of April 30 03" xfId="559"/>
    <cellStyle name="_지정과제2차심의결과_Pro Forma Effects 72 as of April 30 03_NWCR 10 07 03_BNP_0711" xfId="560"/>
    <cellStyle name="_지정과제2차심의결과_Pro Forma Effects 72 as of April 30 03_NWCR 10 07 03_BNP_0711_Open BS Reconciliation_1006" xfId="561"/>
    <cellStyle name="_지정과제2차심의결과_Pro Forma Effects 72 as of April 30 03_Open BS Reconciliation_1006" xfId="562"/>
    <cellStyle name="_지정과제2차심의결과_Sch A F 26 05 03 Amend 4" xfId="563"/>
    <cellStyle name="_지정과제2차심의결과_Sch A F 26 05 03 Amend 4_FMV for May Jun July" xfId="564"/>
    <cellStyle name="_지정과제2차심의결과_Sch A F 26 05 03 Amend 4_FMV for May Jun July_NWCR 10 07 03_BNP_0711" xfId="565"/>
    <cellStyle name="_지정과제2차심의결과_Sch A F 26 05 03 Amend 4_FMV for May Jun July_NWCR 10 07 03_BNP_0711_Open BS Reconciliation_1006" xfId="566"/>
    <cellStyle name="_지정과제2차심의결과_Sch A F 26 05 03 Amend 4_FMV for May Jun July_Open BS Reconciliation_1006" xfId="567"/>
    <cellStyle name="_지정과제2차심의결과_Sch A F 26 05 03 Amend 4_Open BS Reconciliation_1006" xfId="568"/>
    <cellStyle name="_집중관리(981231)" xfId="605"/>
    <cellStyle name="_집중관리(981231)_1" xfId="606"/>
    <cellStyle name="_집중관리(981231)_1_FMV for May Jun July" xfId="607"/>
    <cellStyle name="_집중관리(981231)_1_FMV for May Jun July_NWCR 10 07 03_BNP_0711" xfId="608"/>
    <cellStyle name="_집중관리(981231)_1_FMV for May Jun July_NWCR 10 07 03_BNP_0711_Open BS Reconciliation_1006" xfId="609"/>
    <cellStyle name="_집중관리(981231)_1_FMV for May Jun July_Open BS Reconciliation_1006" xfId="610"/>
    <cellStyle name="_집중관리(981231)_1_Open BS Reconciliation_1006" xfId="611"/>
    <cellStyle name="_집중관리(981231)_1_Pro Forma Effects 56 as of April 30 03" xfId="612"/>
    <cellStyle name="_집중관리(981231)_1_Pro Forma Effects 56 as of April 30 03_FMV for May Jun July" xfId="613"/>
    <cellStyle name="_집중관리(981231)_1_Pro Forma Effects 56 as of April 30 03_FMV for May Jun July_NWCR 10 07 03_BNP_0711" xfId="614"/>
    <cellStyle name="_집중관리(981231)_1_Pro Forma Effects 56 as of April 30 03_FMV for May Jun July_NWCR 10 07 03_BNP_0711_Open BS Reconciliation_1006" xfId="615"/>
    <cellStyle name="_집중관리(981231)_1_Pro Forma Effects 56 as of April 30 03_FMV for May Jun July_Open BS Reconciliation_1006" xfId="616"/>
    <cellStyle name="_집중관리(981231)_1_Pro Forma Effects 56 as of April 30 03_Open BS Reconciliation_1006" xfId="617"/>
    <cellStyle name="_집중관리(981231)_1_Pro Forma Effects 62 as of April 30 03_0524_DTT" xfId="618"/>
    <cellStyle name="_집중관리(981231)_1_Pro Forma Effects 62 as of April 30 03_0524_DTT_FMV for May Jun July" xfId="619"/>
    <cellStyle name="_집중관리(981231)_1_Pro Forma Effects 62 as of April 30 03_0524_DTT_FMV for May Jun July_NWCR 10 07 03_BNP_0711" xfId="620"/>
    <cellStyle name="_집중관리(981231)_1_Pro Forma Effects 62 as of April 30 03_0524_DTT_FMV for May Jun July_NWCR 10 07 03_BNP_0711_Open BS Reconciliation_1006" xfId="621"/>
    <cellStyle name="_집중관리(981231)_1_Pro Forma Effects 62 as of April 30 03_0524_DTT_FMV for May Jun July_Open BS Reconciliation_1006" xfId="622"/>
    <cellStyle name="_집중관리(981231)_1_Pro Forma Effects 62 as of April 30 03_0524_DTT_Open BS Reconciliation_1006" xfId="623"/>
    <cellStyle name="_집중관리(981231)_1_Pro Forma Effects 63 as of April 30 03_0524" xfId="624"/>
    <cellStyle name="_집중관리(981231)_1_Pro Forma Effects 63 as of April 30 03_0524_FMV for May Jun July" xfId="625"/>
    <cellStyle name="_집중관리(981231)_1_Pro Forma Effects 63 as of April 30 03_0524_FMV for May Jun July_NWCR 10 07 03_BNP_0711" xfId="626"/>
    <cellStyle name="_집중관리(981231)_1_Pro Forma Effects 63 as of April 30 03_0524_FMV for May Jun July_NWCR 10 07 03_BNP_0711_Open BS Reconciliation_1006" xfId="627"/>
    <cellStyle name="_집중관리(981231)_1_Pro Forma Effects 63 as of April 30 03_0524_FMV for May Jun July_Open BS Reconciliation_1006" xfId="628"/>
    <cellStyle name="_집중관리(981231)_1_Pro Forma Effects 63 as of April 30 03_0524_Open BS Reconciliation_1006" xfId="629"/>
    <cellStyle name="_집중관리(981231)_1_Pro Forma Effects 72 as of April 30 03" xfId="630"/>
    <cellStyle name="_집중관리(981231)_1_Pro Forma Effects 72 as of April 30 03_NWCR 10 07 03_BNP_0711" xfId="631"/>
    <cellStyle name="_집중관리(981231)_1_Pro Forma Effects 72 as of April 30 03_NWCR 10 07 03_BNP_0711_Open BS Reconciliation_1006" xfId="632"/>
    <cellStyle name="_집중관리(981231)_1_Pro Forma Effects 72 as of April 30 03_Open BS Reconciliation_1006" xfId="633"/>
    <cellStyle name="_집중관리(981231)_1_Sch A F 26 05 03 Amend 4" xfId="634"/>
    <cellStyle name="_집중관리(981231)_1_Sch A F 26 05 03 Amend 4_FMV for May Jun July" xfId="635"/>
    <cellStyle name="_집중관리(981231)_1_Sch A F 26 05 03 Amend 4_FMV for May Jun July_NWCR 10 07 03_BNP_0711" xfId="636"/>
    <cellStyle name="_집중관리(981231)_1_Sch A F 26 05 03 Amend 4_FMV for May Jun July_NWCR 10 07 03_BNP_0711_Open BS Reconciliation_1006" xfId="637"/>
    <cellStyle name="_집중관리(981231)_1_Sch A F 26 05 03 Amend 4_FMV for May Jun July_Open BS Reconciliation_1006" xfId="638"/>
    <cellStyle name="_집중관리(981231)_1_Sch A F 26 05 03 Amend 4_Open BS Reconciliation_1006" xfId="639"/>
    <cellStyle name="_집중관리(지정과제및 양식)" xfId="640"/>
    <cellStyle name="_집중관리(지정과제및 양식)_1" xfId="641"/>
    <cellStyle name="_집중관리(지정과제및 양식)_FMV for May Jun July" xfId="642"/>
    <cellStyle name="_집중관리(지정과제및 양식)_FMV for May Jun July_NWCR 10 07 03_BNP_0711" xfId="643"/>
    <cellStyle name="_집중관리(지정과제및 양식)_FMV for May Jun July_NWCR 10 07 03_BNP_0711_Open BS Reconciliation_1006" xfId="644"/>
    <cellStyle name="_집중관리(지정과제및 양식)_FMV for May Jun July_Open BS Reconciliation_1006" xfId="645"/>
    <cellStyle name="_집중관리(지정과제및 양식)_Open BS Reconciliation_1006" xfId="646"/>
    <cellStyle name="_집중관리(지정과제및 양식)_Pro Forma Effects 56 as of April 30 03" xfId="647"/>
    <cellStyle name="_집중관리(지정과제및 양식)_Pro Forma Effects 56 as of April 30 03_FMV for May Jun July" xfId="648"/>
    <cellStyle name="_집중관리(지정과제및 양식)_Pro Forma Effects 56 as of April 30 03_FMV for May Jun July_NWCR 10 07 03_BNP_0711" xfId="649"/>
    <cellStyle name="_집중관리(지정과제및 양식)_Pro Forma Effects 56 as of April 30 03_FMV for May Jun July_NWCR 10 07 03_BNP_0711_Open BS Reconciliation_1006" xfId="650"/>
    <cellStyle name="_집중관리(지정과제및 양식)_Pro Forma Effects 56 as of April 30 03_FMV for May Jun July_Open BS Reconciliation_1006" xfId="651"/>
    <cellStyle name="_집중관리(지정과제및 양식)_Pro Forma Effects 56 as of April 30 03_Open BS Reconciliation_1006" xfId="652"/>
    <cellStyle name="_집중관리(지정과제및 양식)_Pro Forma Effects 62 as of April 30 03_0524_DTT" xfId="653"/>
    <cellStyle name="_집중관리(지정과제및 양식)_Pro Forma Effects 62 as of April 30 03_0524_DTT_FMV for May Jun July" xfId="654"/>
    <cellStyle name="_집중관리(지정과제및 양식)_Pro Forma Effects 62 as of April 30 03_0524_DTT_FMV for May Jun July_NWCR 10 07 03_BNP_0711" xfId="655"/>
    <cellStyle name="_집중관리(지정과제및 양식)_Pro Forma Effects 62 as of April 30 03_0524_DTT_FMV for May Jun July_NWCR 10 07 03_BNP_0711_Open BS Reconciliation_1006" xfId="656"/>
    <cellStyle name="_집중관리(지정과제및 양식)_Pro Forma Effects 62 as of April 30 03_0524_DTT_FMV for May Jun July_Open BS Reconciliation_1006" xfId="657"/>
    <cellStyle name="_집중관리(지정과제및 양식)_Pro Forma Effects 62 as of April 30 03_0524_DTT_Open BS Reconciliation_1006" xfId="658"/>
    <cellStyle name="_집중관리(지정과제및 양식)_Pro Forma Effects 63 as of April 30 03_0524" xfId="659"/>
    <cellStyle name="_집중관리(지정과제및 양식)_Pro Forma Effects 63 as of April 30 03_0524_FMV for May Jun July" xfId="660"/>
    <cellStyle name="_집중관리(지정과제및 양식)_Pro Forma Effects 63 as of April 30 03_0524_FMV for May Jun July_NWCR 10 07 03_BNP_0711" xfId="661"/>
    <cellStyle name="_집중관리(지정과제및 양식)_Pro Forma Effects 63 as of April 30 03_0524_FMV for May Jun July_NWCR 10 07 03_BNP_0711_Open BS Reconciliation_1006" xfId="662"/>
    <cellStyle name="_집중관리(지정과제및 양식)_Pro Forma Effects 63 as of April 30 03_0524_FMV for May Jun July_Open BS Reconciliation_1006" xfId="663"/>
    <cellStyle name="_집중관리(지정과제및 양식)_Pro Forma Effects 63 as of April 30 03_0524_Open BS Reconciliation_1006" xfId="664"/>
    <cellStyle name="_집중관리(지정과제및 양식)_Pro Forma Effects 72 as of April 30 03" xfId="665"/>
    <cellStyle name="_집중관리(지정과제및 양식)_Pro Forma Effects 72 as of April 30 03_NWCR 10 07 03_BNP_0711" xfId="666"/>
    <cellStyle name="_집중관리(지정과제및 양식)_Pro Forma Effects 72 as of April 30 03_NWCR 10 07 03_BNP_0711_Open BS Reconciliation_1006" xfId="667"/>
    <cellStyle name="_집중관리(지정과제및 양식)_Pro Forma Effects 72 as of April 30 03_Open BS Reconciliation_1006" xfId="668"/>
    <cellStyle name="_집중관리(지정과제및 양식)_Sch A F 26 05 03 Amend 4" xfId="669"/>
    <cellStyle name="_집중관리(지정과제및 양식)_Sch A F 26 05 03 Amend 4_FMV for May Jun July" xfId="670"/>
    <cellStyle name="_집중관리(지정과제및 양식)_Sch A F 26 05 03 Amend 4_FMV for May Jun July_NWCR 10 07 03_BNP_0711" xfId="671"/>
    <cellStyle name="_집중관리(지정과제및 양식)_Sch A F 26 05 03 Amend 4_FMV for May Jun July_NWCR 10 07 03_BNP_0711_Open BS Reconciliation_1006" xfId="672"/>
    <cellStyle name="_집중관리(지정과제및 양식)_Sch A F 26 05 03 Amend 4_FMV for May Jun July_Open BS Reconciliation_1006" xfId="673"/>
    <cellStyle name="_집중관리(지정과제및 양식)_Sch A F 26 05 03 Amend 4_Open BS Reconciliation_1006" xfId="674"/>
    <cellStyle name="_퇴직금추계액(070331)" xfId="675"/>
    <cellStyle name="_퇴직금추계액(20070630)" xfId="676"/>
    <cellStyle name="_퇴직금추계액(20070930)-최종" xfId="677"/>
    <cellStyle name="_판관,제조경비" xfId="678"/>
    <cellStyle name="_판관비 LS" xfId="679"/>
    <cellStyle name="_한아시스템(현금흐름표포함)" xfId="680"/>
    <cellStyle name="_해태음료(현금정산표)" xfId="681"/>
    <cellStyle name="_현금흐름정산표" xfId="682"/>
    <cellStyle name="_현금흐름표 (2005년)" xfId="683"/>
    <cellStyle name="_현금흐름표(비현금거래내역 포함)" xfId="684"/>
    <cellStyle name="’E‰Y [0.00]_laroux" xfId="735"/>
    <cellStyle name="’E‰Y_laroux" xfId="736"/>
    <cellStyle name="￡Currency [0]" xfId="739"/>
    <cellStyle name="￡Currency [1]" xfId="740"/>
    <cellStyle name="￡Currency [2]" xfId="741"/>
    <cellStyle name="￡Currency [p]" xfId="742"/>
    <cellStyle name="￡Currency [p2]" xfId="743"/>
    <cellStyle name="￡Pounds" xfId="744"/>
    <cellStyle name="¤@?e_TEST-1 " xfId="745"/>
    <cellStyle name="=today()" xfId="737"/>
    <cellStyle name="△서식" xfId="738"/>
    <cellStyle name="°iA¤Aa·A2_10¿u2WA¸ºI " xfId="746"/>
    <cellStyle name="•W€_DEVSCH" xfId="747"/>
    <cellStyle name="æøè [0.00" xfId="1181"/>
    <cellStyle name="æøè_produ" xfId="1182"/>
    <cellStyle name="êý [0.00]_pr" xfId="3004"/>
    <cellStyle name="êý_product d" xfId="3005"/>
    <cellStyle name="W?_BOOKSHIP_½ÇÀûÇöÈ² " xfId="3263"/>
    <cellStyle name="w_bookship" xfId="3266"/>
    <cellStyle name="0" xfId="748"/>
    <cellStyle name="0,0_x000d__x000a_NA_x000d__x000a_" xfId="749"/>
    <cellStyle name="0.0" xfId="750"/>
    <cellStyle name="0_(C) 5296 외화유가증권(주식)의 워크시트" xfId="751"/>
    <cellStyle name="0_2007.03 외화부문결산자료1948" xfId="752"/>
    <cellStyle name="0_5280-4 자본조정(지분법)(0603)의 워크시트" xfId="753"/>
    <cellStyle name="0_현금흐름표설계_변환" xfId="754"/>
    <cellStyle name="0뾍R_x0005_?뾍b_x0005_" xfId="755"/>
    <cellStyle name="16ictONiIe4PXBkWMyPCb5O" xfId="756"/>
    <cellStyle name="19990216" xfId="757"/>
    <cellStyle name="¹éºðà²" xfId="758"/>
    <cellStyle name="¹eºÐA²_AIAIC°AuCoE² " xfId="759"/>
    <cellStyle name="¹éºÐÀ²_ÀÏÀÏÇ°ÁúÇöÈ² " xfId="760"/>
    <cellStyle name="20% - 强调文字颜色 1" xfId="763"/>
    <cellStyle name="20% - 强调文字颜色 2" xfId="764"/>
    <cellStyle name="20% - 强调文字颜色 3" xfId="765"/>
    <cellStyle name="20% - 强调文字颜色 4" xfId="766"/>
    <cellStyle name="20% - 强调文字颜色 5" xfId="767"/>
    <cellStyle name="20% - 强调文字颜色 6" xfId="768"/>
    <cellStyle name="20% - 강조색1" xfId="1" builtinId="30" customBuiltin="1"/>
    <cellStyle name="20% - 강조색1 10" xfId="3328"/>
    <cellStyle name="20% - 강조색1 11" xfId="3344"/>
    <cellStyle name="20% - 강조색1 12" xfId="3360"/>
    <cellStyle name="20% - 강조색1 2" xfId="2"/>
    <cellStyle name="20% - 강조색1 3" xfId="132"/>
    <cellStyle name="20% - 강조색1 4" xfId="108"/>
    <cellStyle name="20% - 강조색1 4 2" xfId="235"/>
    <cellStyle name="20% - 강조색1 5" xfId="177"/>
    <cellStyle name="20% - 강조색1 6" xfId="190"/>
    <cellStyle name="20% - 강조색1 7" xfId="250"/>
    <cellStyle name="20% - 강조색1 8" xfId="3297"/>
    <cellStyle name="20% - 강조색1 9" xfId="3312"/>
    <cellStyle name="20% - 강조색2" xfId="3" builtinId="34" customBuiltin="1"/>
    <cellStyle name="20% - 강조색2 10" xfId="3330"/>
    <cellStyle name="20% - 강조색2 11" xfId="3346"/>
    <cellStyle name="20% - 강조색2 12" xfId="3362"/>
    <cellStyle name="20% - 강조색2 2" xfId="4"/>
    <cellStyle name="20% - 강조색2 3" xfId="133"/>
    <cellStyle name="20% - 강조색2 4" xfId="112"/>
    <cellStyle name="20% - 강조색2 4 2" xfId="237"/>
    <cellStyle name="20% - 강조색2 5" xfId="179"/>
    <cellStyle name="20% - 강조색2 6" xfId="199"/>
    <cellStyle name="20% - 강조색2 7" xfId="252"/>
    <cellStyle name="20% - 강조색2 8" xfId="3299"/>
    <cellStyle name="20% - 강조색2 9" xfId="3314"/>
    <cellStyle name="20% - 강조색3" xfId="5" builtinId="38" customBuiltin="1"/>
    <cellStyle name="20% - 강조색3 10" xfId="3332"/>
    <cellStyle name="20% - 강조색3 11" xfId="3348"/>
    <cellStyle name="20% - 강조색3 12" xfId="3364"/>
    <cellStyle name="20% - 강조색3 2" xfId="6"/>
    <cellStyle name="20% - 강조색3 3" xfId="134"/>
    <cellStyle name="20% - 강조색3 4" xfId="116"/>
    <cellStyle name="20% - 강조색3 4 2" xfId="239"/>
    <cellStyle name="20% - 강조색3 5" xfId="181"/>
    <cellStyle name="20% - 강조색3 6" xfId="195"/>
    <cellStyle name="20% - 강조색3 7" xfId="254"/>
    <cellStyle name="20% - 강조색3 8" xfId="3301"/>
    <cellStyle name="20% - 강조색3 9" xfId="3316"/>
    <cellStyle name="20% - 강조색4" xfId="7" builtinId="42" customBuiltin="1"/>
    <cellStyle name="20% - 강조색4 10" xfId="3334"/>
    <cellStyle name="20% - 강조색4 11" xfId="3350"/>
    <cellStyle name="20% - 강조색4 12" xfId="3366"/>
    <cellStyle name="20% - 강조색4 2" xfId="8"/>
    <cellStyle name="20% - 강조색4 3" xfId="135"/>
    <cellStyle name="20% - 강조색4 4" xfId="120"/>
    <cellStyle name="20% - 강조색4 4 2" xfId="241"/>
    <cellStyle name="20% - 강조색4 5" xfId="183"/>
    <cellStyle name="20% - 강조색4 6" xfId="191"/>
    <cellStyle name="20% - 강조색4 7" xfId="256"/>
    <cellStyle name="20% - 강조색4 8" xfId="3303"/>
    <cellStyle name="20% - 강조색4 9" xfId="3318"/>
    <cellStyle name="20% - 강조색5" xfId="9" builtinId="46" customBuiltin="1"/>
    <cellStyle name="20% - 강조색5 10" xfId="3336"/>
    <cellStyle name="20% - 강조색5 11" xfId="3352"/>
    <cellStyle name="20% - 강조색5 12" xfId="3368"/>
    <cellStyle name="20% - 강조색5 2" xfId="10"/>
    <cellStyle name="20% - 강조색5 3" xfId="136"/>
    <cellStyle name="20% - 강조색5 4" xfId="124"/>
    <cellStyle name="20% - 강조색5 4 2" xfId="243"/>
    <cellStyle name="20% - 강조색5 5" xfId="185"/>
    <cellStyle name="20% - 강조색5 6" xfId="202"/>
    <cellStyle name="20% - 강조색5 7" xfId="258"/>
    <cellStyle name="20% - 강조색5 8" xfId="3305"/>
    <cellStyle name="20% - 강조색5 9" xfId="3320"/>
    <cellStyle name="20% - 강조색6" xfId="11" builtinId="50" customBuiltin="1"/>
    <cellStyle name="20% - 강조색6 10" xfId="3338"/>
    <cellStyle name="20% - 강조색6 11" xfId="3354"/>
    <cellStyle name="20% - 강조색6 12" xfId="3370"/>
    <cellStyle name="20% - 강조색6 2" xfId="12"/>
    <cellStyle name="20% - 강조색6 3" xfId="137"/>
    <cellStyle name="20% - 강조색6 4" xfId="128"/>
    <cellStyle name="20% - 강조색6 4 2" xfId="245"/>
    <cellStyle name="20% - 강조색6 5" xfId="187"/>
    <cellStyle name="20% - 강조색6 6" xfId="198"/>
    <cellStyle name="20% - 강조색6 7" xfId="260"/>
    <cellStyle name="20% - 강조색6 8" xfId="3307"/>
    <cellStyle name="20% - 강조색6 9" xfId="3322"/>
    <cellStyle name="3_99매출" xfId="769"/>
    <cellStyle name="40% - 强调文字颜色 1" xfId="770"/>
    <cellStyle name="40% - 强调文字颜色 2" xfId="771"/>
    <cellStyle name="40% - 强调文字颜色 3" xfId="772"/>
    <cellStyle name="40% - 强调文字颜色 4" xfId="773"/>
    <cellStyle name="40% - 强调文字颜色 5" xfId="774"/>
    <cellStyle name="40% - 强调文字颜色 6" xfId="775"/>
    <cellStyle name="40% - 강조색1" xfId="13" builtinId="31" customBuiltin="1"/>
    <cellStyle name="40% - 강조색1 10" xfId="3329"/>
    <cellStyle name="40% - 강조색1 11" xfId="3345"/>
    <cellStyle name="40% - 강조색1 12" xfId="3361"/>
    <cellStyle name="40% - 강조색1 2" xfId="14"/>
    <cellStyle name="40% - 강조색1 3" xfId="138"/>
    <cellStyle name="40% - 강조색1 4" xfId="109"/>
    <cellStyle name="40% - 강조색1 4 2" xfId="236"/>
    <cellStyle name="40% - 강조색1 5" xfId="178"/>
    <cellStyle name="40% - 강조색1 6" xfId="194"/>
    <cellStyle name="40% - 강조색1 7" xfId="251"/>
    <cellStyle name="40% - 강조색1 8" xfId="3298"/>
    <cellStyle name="40% - 강조색1 9" xfId="3313"/>
    <cellStyle name="40% - 강조색2" xfId="15" builtinId="35" customBuiltin="1"/>
    <cellStyle name="40% - 강조색2 10" xfId="3331"/>
    <cellStyle name="40% - 강조색2 11" xfId="3347"/>
    <cellStyle name="40% - 강조색2 12" xfId="3363"/>
    <cellStyle name="40% - 강조색2 2" xfId="16"/>
    <cellStyle name="40% - 강조색2 3" xfId="139"/>
    <cellStyle name="40% - 강조색2 4" xfId="113"/>
    <cellStyle name="40% - 강조색2 4 2" xfId="238"/>
    <cellStyle name="40% - 강조색2 5" xfId="180"/>
    <cellStyle name="40% - 강조색2 6" xfId="201"/>
    <cellStyle name="40% - 강조색2 7" xfId="253"/>
    <cellStyle name="40% - 강조색2 8" xfId="3300"/>
    <cellStyle name="40% - 강조색2 9" xfId="3315"/>
    <cellStyle name="40% - 강조색3" xfId="17" builtinId="39" customBuiltin="1"/>
    <cellStyle name="40% - 강조색3 10" xfId="3333"/>
    <cellStyle name="40% - 강조색3 11" xfId="3349"/>
    <cellStyle name="40% - 강조색3 12" xfId="3365"/>
    <cellStyle name="40% - 강조색3 2" xfId="18"/>
    <cellStyle name="40% - 강조색3 3" xfId="140"/>
    <cellStyle name="40% - 강조색3 4" xfId="117"/>
    <cellStyle name="40% - 강조색3 4 2" xfId="240"/>
    <cellStyle name="40% - 강조색3 5" xfId="182"/>
    <cellStyle name="40% - 강조색3 6" xfId="197"/>
    <cellStyle name="40% - 강조색3 7" xfId="255"/>
    <cellStyle name="40% - 강조색3 8" xfId="3302"/>
    <cellStyle name="40% - 강조색3 9" xfId="3317"/>
    <cellStyle name="40% - 강조색4" xfId="19" builtinId="43" customBuiltin="1"/>
    <cellStyle name="40% - 강조색4 10" xfId="3335"/>
    <cellStyle name="40% - 강조색4 11" xfId="3351"/>
    <cellStyle name="40% - 강조색4 12" xfId="3367"/>
    <cellStyle name="40% - 강조색4 2" xfId="20"/>
    <cellStyle name="40% - 강조색4 3" xfId="141"/>
    <cellStyle name="40% - 강조색4 4" xfId="121"/>
    <cellStyle name="40% - 강조색4 4 2" xfId="242"/>
    <cellStyle name="40% - 강조색4 5" xfId="184"/>
    <cellStyle name="40% - 강조색4 6" xfId="193"/>
    <cellStyle name="40% - 강조색4 7" xfId="257"/>
    <cellStyle name="40% - 강조색4 8" xfId="3304"/>
    <cellStyle name="40% - 강조색4 9" xfId="3319"/>
    <cellStyle name="40% - 강조색5" xfId="21" builtinId="47" customBuiltin="1"/>
    <cellStyle name="40% - 강조색5 10" xfId="3337"/>
    <cellStyle name="40% - 강조색5 11" xfId="3353"/>
    <cellStyle name="40% - 강조색5 12" xfId="3369"/>
    <cellStyle name="40% - 강조색5 2" xfId="22"/>
    <cellStyle name="40% - 강조색5 3" xfId="142"/>
    <cellStyle name="40% - 강조색5 4" xfId="125"/>
    <cellStyle name="40% - 강조색5 4 2" xfId="244"/>
    <cellStyle name="40% - 강조색5 5" xfId="186"/>
    <cellStyle name="40% - 강조색5 6" xfId="200"/>
    <cellStyle name="40% - 강조색5 7" xfId="259"/>
    <cellStyle name="40% - 강조색5 8" xfId="3306"/>
    <cellStyle name="40% - 강조색5 9" xfId="3321"/>
    <cellStyle name="40% - 강조색6" xfId="23" builtinId="51" customBuiltin="1"/>
    <cellStyle name="40% - 강조색6 10" xfId="3339"/>
    <cellStyle name="40% - 강조색6 11" xfId="3355"/>
    <cellStyle name="40% - 강조색6 12" xfId="3371"/>
    <cellStyle name="40% - 강조색6 2" xfId="24"/>
    <cellStyle name="40% - 강조색6 3" xfId="143"/>
    <cellStyle name="40% - 강조색6 4" xfId="129"/>
    <cellStyle name="40% - 강조색6 4 2" xfId="246"/>
    <cellStyle name="40% - 강조색6 5" xfId="188"/>
    <cellStyle name="40% - 강조색6 6" xfId="196"/>
    <cellStyle name="40% - 강조색6 7" xfId="261"/>
    <cellStyle name="40% - 강조색6 8" xfId="3308"/>
    <cellStyle name="40% - 강조색6 9" xfId="3323"/>
    <cellStyle name="60% - 强调文字颜色 1" xfId="776"/>
    <cellStyle name="60% - 强调文字颜色 2" xfId="777"/>
    <cellStyle name="60% - 强调文字颜色 3" xfId="778"/>
    <cellStyle name="60% - 强调文字颜色 4" xfId="779"/>
    <cellStyle name="60% - 强调文字颜色 5" xfId="780"/>
    <cellStyle name="60% - 强调文字颜色 6" xfId="781"/>
    <cellStyle name="60% - 강조색1" xfId="25" builtinId="32" customBuiltin="1"/>
    <cellStyle name="60% - 강조색1 2" xfId="26"/>
    <cellStyle name="60% - 강조색1 3" xfId="144"/>
    <cellStyle name="60% - 강조색1 4" xfId="110"/>
    <cellStyle name="60% - 강조색1 5" xfId="192"/>
    <cellStyle name="60% - 강조색2" xfId="27" builtinId="36" customBuiltin="1"/>
    <cellStyle name="60% - 강조색2 2" xfId="28"/>
    <cellStyle name="60% - 강조색2 3" xfId="145"/>
    <cellStyle name="60% - 강조색2 4" xfId="114"/>
    <cellStyle name="60% - 강조색2 5" xfId="203"/>
    <cellStyle name="60% - 강조색3" xfId="29" builtinId="40" customBuiltin="1"/>
    <cellStyle name="60% - 강조색3 2" xfId="30"/>
    <cellStyle name="60% - 강조색3 3" xfId="146"/>
    <cellStyle name="60% - 강조색3 4" xfId="118"/>
    <cellStyle name="60% - 강조색3 5" xfId="204"/>
    <cellStyle name="60% - 강조색4" xfId="31" builtinId="44" customBuiltin="1"/>
    <cellStyle name="60% - 강조색4 2" xfId="32"/>
    <cellStyle name="60% - 강조색4 3" xfId="147"/>
    <cellStyle name="60% - 강조색4 4" xfId="122"/>
    <cellStyle name="60% - 강조색4 5" xfId="205"/>
    <cellStyle name="60% - 강조색5" xfId="33" builtinId="48" customBuiltin="1"/>
    <cellStyle name="60% - 강조색5 2" xfId="34"/>
    <cellStyle name="60% - 강조색5 3" xfId="148"/>
    <cellStyle name="60% - 강조색5 4" xfId="126"/>
    <cellStyle name="60% - 강조색5 5" xfId="206"/>
    <cellStyle name="60% - 강조색6" xfId="35" builtinId="52" customBuiltin="1"/>
    <cellStyle name="60% - 강조색6 2" xfId="36"/>
    <cellStyle name="60% - 강조색6 3" xfId="149"/>
    <cellStyle name="60% - 강조색6 4" xfId="130"/>
    <cellStyle name="60% - 강조색6 5" xfId="207"/>
    <cellStyle name="Ⅰ" xfId="761"/>
    <cellStyle name="Ⅰ_현금흐름표설계_변환" xfId="762"/>
    <cellStyle name="A¡§¡©¡Ë¡þ¡ËO [0]_10¡Ë?u2AO " xfId="983"/>
    <cellStyle name="A¡§¡©¡Ë¡þ¡ËO_10¡Ë?u2AO " xfId="984"/>
    <cellStyle name="A¡§¡ⓒ¡E¡þ¡EO [0]_AO¡§uRCN￠R¨uU " xfId="985"/>
    <cellStyle name="A¡§¡ⓒ¡E¡þ¡EO_AO¡§uRCN￠R¨uU " xfId="986"/>
    <cellStyle name="A¨­???? [0]_2000¨?OER " xfId="987"/>
    <cellStyle name="A¨­????_2000¨?OER " xfId="988"/>
    <cellStyle name="A¨­￠￢￠O [0]_¡ÆⓒªAaAaAo(97)" xfId="989"/>
    <cellStyle name="A¨­¢¬¢Ò [0]_2000¨ùOER " xfId="990"/>
    <cellStyle name="A¨­￠￢￠O [0]_C¡IAo_AoAUAy¡ÆeC¡I " xfId="991"/>
    <cellStyle name="A¨­￠￢￠O_¡ÆⓒªAaAaAo(97)" xfId="992"/>
    <cellStyle name="A¨­¢¬¢Ò_2000¨ùOER " xfId="993"/>
    <cellStyle name="A¨­￠￢￠O_AoAUAy¡ÆeC¡I " xfId="994"/>
    <cellStyle name="aa" xfId="995"/>
    <cellStyle name="Actual Date" xfId="996"/>
    <cellStyle name="Åëè­" xfId="997"/>
    <cellStyle name="Åëè­ [0]" xfId="998"/>
    <cellStyle name="AeE­ [0]_¡U¾EU￢ A¾COºn±³ " xfId="999"/>
    <cellStyle name="ÅëÈ­ [0]_¸ÅÃâ°ü·Ã¾ç½Ä" xfId="1000"/>
    <cellStyle name="AeE­ [0]_¸e´a¹Y¿ø" xfId="1001"/>
    <cellStyle name="ÅëÈ­ [0]_¸é´ã¹Ý¿ø" xfId="1002"/>
    <cellStyle name="AeE­ [0]_¸e´a¹Y¿ø_¸e´a¹Y¿ø" xfId="1003"/>
    <cellStyle name="ÅëÈ­ [0]_¸é´ã¹Ý¿ø_¸é´ã¹Ý¿ø" xfId="1004"/>
    <cellStyle name="AeE­ [0]_¸e´a¹Y¿ø_¸e´a¹Y¿ø_Borrowing as of 2003.7.31" xfId="1009"/>
    <cellStyle name="ÅëÈ­ [0]_¸é´ã¹Ý¿ø_¸é´ã¹Ý¿ø_Borrowing as of 2003.7.31" xfId="1010"/>
    <cellStyle name="AeE­ [0]_¸e´a¹Y¿ø_¸e´a¹Y¿ø_securi_schedule" xfId="1011"/>
    <cellStyle name="ÅëÈ­ [0]_¸é´ã¹Ý¿ø_¸é´ã¹Ý¿ø_securi_schedule" xfId="1012"/>
    <cellStyle name="AeE­ [0]_¸e´a¹Y¿ø_¸e´a¹Y¿ø_제외자산리스트_0725" xfId="1005"/>
    <cellStyle name="ÅëÈ­ [0]_¸é´ã¹Ý¿ø_¸é´ã¹Ý¿ø_제외자산리스트_0725" xfId="1006"/>
    <cellStyle name="AeE­ [0]_¸e´a¹Y¿ø_¸e´a¹Y¿ø_현가평가_choi" xfId="1007"/>
    <cellStyle name="ÅëÈ­ [0]_¸é´ã¹Ý¿ø_¸é´ã¹Ý¿ø_현가평가_choi" xfId="1008"/>
    <cellStyle name="AeE­ [0]_¸e´a¹Y¿ø_≫o´a¹Y¿ø" xfId="1013"/>
    <cellStyle name="ÅëÈ­ [0]_¸é´ã¹Ý¿ø_현가평가_choi" xfId="1014"/>
    <cellStyle name="AeE­ [0]_±¹³≫¿μ¾÷" xfId="1015"/>
    <cellStyle name="ÅëÈ­ [0]_±â¾ÈÁö" xfId="1016"/>
    <cellStyle name="AeE­ [0]_±aA¸" xfId="1017"/>
    <cellStyle name="ÅëÈ­ [0]_°ü¸®Ç×¸ñ_¾÷Á¾º° " xfId="1018"/>
    <cellStyle name="AeE­ [0]_¾c½A " xfId="1019"/>
    <cellStyle name="ÅëÈ­ [0]_¹ÝÀå_현가평가_choi" xfId="1020"/>
    <cellStyle name="AeE­ [0]_Ao¿ªE¸¼o_1" xfId="1021"/>
    <cellStyle name="ÅëÈ­ [0]_Áö¿ªÈ¸¼ö_1" xfId="1022"/>
    <cellStyle name="AeE­ [0]_Ao¿ªE¸¼o_1_Borrowing as of 2003.7.31" xfId="1027"/>
    <cellStyle name="ÅëÈ­ [0]_Áö¿ªÈ¸¼ö_1_Borrowing as of 2003.7.31" xfId="1028"/>
    <cellStyle name="AeE­ [0]_Ao¿ªE¸¼o_1_securi_schedule" xfId="1029"/>
    <cellStyle name="ÅëÈ­ [0]_Áö¿ªÈ¸¼ö_1_securi_schedule" xfId="1030"/>
    <cellStyle name="AeE­ [0]_Ao¿ªE¸¼o_1_제외자산리스트_0725" xfId="1023"/>
    <cellStyle name="ÅëÈ­ [0]_Áö¿ªÈ¸¼ö_1_제외자산리스트_0725" xfId="1024"/>
    <cellStyle name="AeE­ [0]_Ao¿ªE¸¼o_1_현가평가_choi" xfId="1025"/>
    <cellStyle name="ÅëÈ­ [0]_Áö¿ªÈ¸¼ö_1_현가평가_choi" xfId="1026"/>
    <cellStyle name="AeE­ [0]_Ao¿ªE¸¼o_Borrowing as of 2003.7.31" xfId="1035"/>
    <cellStyle name="ÅëÈ­ [0]_Áö¿ªÈ¸¼ö_Borrowing as of 2003.7.31" xfId="1036"/>
    <cellStyle name="AeE­ [0]_Ao¿ªE¸¼o_securi_schedule" xfId="1037"/>
    <cellStyle name="ÅëÈ­ [0]_Áö¿ªÈ¸¼ö_securi_schedule" xfId="1038"/>
    <cellStyle name="AeE­ [0]_Ao¿ªE¸¼o_제외자산리스트_0725" xfId="1031"/>
    <cellStyle name="ÅëÈ­ [0]_Áö¿ªÈ¸¼ö_제외자산리스트_0725" xfId="1032"/>
    <cellStyle name="AeE­ [0]_Ao¿ªE¸¼o_현가평가_choi" xfId="1033"/>
    <cellStyle name="ÅëÈ­ [0]_Áö¿ªÈ¸¼ö_현가평가_choi" xfId="1034"/>
    <cellStyle name="AeE­ [0]_Ao¿ªμ¶AE" xfId="1039"/>
    <cellStyle name="ÅëÈ­ [0]_ÁÖ°£±ÙÅÂ" xfId="1040"/>
    <cellStyle name="AeE­ [0]_AO°￡E¸AC" xfId="1041"/>
    <cellStyle name="ÅëÈ­ [0]_ÁÖ°£È¸ÀÇ" xfId="1042"/>
    <cellStyle name="AeE­ [0]_AO°￡E¸AC_Borrowing as of 2003.7.31" xfId="1047"/>
    <cellStyle name="ÅëÈ­ [0]_ÁÖ°£È¸ÀÇ_Borrowing as of 2003.7.31" xfId="1048"/>
    <cellStyle name="AeE­ [0]_AO°￡E¸AC_securi_schedule" xfId="1049"/>
    <cellStyle name="ÅëÈ­ [0]_ÁÖ°£È¸ÀÇ_securi_schedule" xfId="1050"/>
    <cellStyle name="AeE­ [0]_AO°￡E¸AC_제외자산리스트_0725" xfId="1043"/>
    <cellStyle name="ÅëÈ­ [0]_ÁÖ°£È¸ÀÇ_제외자산리스트_0725" xfId="1044"/>
    <cellStyle name="AeE­ [0]_AO°￡E¸AC_현가평가_choi" xfId="1045"/>
    <cellStyle name="ÅëÈ­ [0]_ÁÖ°£È¸ÀÇ_현가평가_choi" xfId="1046"/>
    <cellStyle name="AeE­ [0]_AU¾÷CoE²" xfId="1051"/>
    <cellStyle name="ÅëÈ­ [0]_ÀÜ¾÷ÇöÈ²" xfId="1052"/>
    <cellStyle name="AeE­ [0]_C°AC¼­" xfId="1053"/>
    <cellStyle name="ÅëÈ­ [0]_Ç°ÀÇ¼­" xfId="1054"/>
    <cellStyle name="AeE­ [0]_C°AC¼­_Borrowing as of 2003.7.31" xfId="1059"/>
    <cellStyle name="ÅëÈ­ [0]_Ç°ÀÇ¼­_Borrowing as of 2003.7.31" xfId="1060"/>
    <cellStyle name="AeE­ [0]_C°AC¼­_securi_schedule" xfId="1061"/>
    <cellStyle name="ÅëÈ­ [0]_Ç°ÀÇ¼­_securi_schedule" xfId="1062"/>
    <cellStyle name="AeE­ [0]_C°AC¼­_제외자산리스트_0725" xfId="1055"/>
    <cellStyle name="ÅëÈ­ [0]_Ç°ÀÇ¼­_제외자산리스트_0725" xfId="1056"/>
    <cellStyle name="AeE­ [0]_C°AC¼­_현가평가_choi" xfId="1057"/>
    <cellStyle name="ÅëÈ­ [0]_Ç°ÀÇ¼­_현가평가_choi" xfId="1058"/>
    <cellStyle name="AeE­ [0]_INQUIRY ¿μ¾÷AßAø " xfId="1063"/>
    <cellStyle name="ÅëÈ­ [0]_laroux" xfId="1064"/>
    <cellStyle name="AeE­ [0]_laroux_1" xfId="1065"/>
    <cellStyle name="ÅëÈ­ [0]_laroux_1" xfId="1066"/>
    <cellStyle name="AeE­ [0]_laroux_1_Borrowing as of 2003.7.31" xfId="1071"/>
    <cellStyle name="ÅëÈ­ [0]_laroux_1_Borrowing as of 2003.7.31" xfId="1072"/>
    <cellStyle name="AeE­ [0]_laroux_1_securi_schedule" xfId="1073"/>
    <cellStyle name="ÅëÈ­ [0]_laroux_1_securi_schedule" xfId="1074"/>
    <cellStyle name="AeE­ [0]_laroux_1_제외자산리스트_0725" xfId="1067"/>
    <cellStyle name="ÅëÈ­ [0]_laroux_1_제외자산리스트_0725" xfId="1068"/>
    <cellStyle name="AeE­ [0]_laroux_1_현가평가_choi" xfId="1069"/>
    <cellStyle name="ÅëÈ­ [0]_laroux_1_현가평가_choi" xfId="1070"/>
    <cellStyle name="AeE­ [0]_ºI¹R³≫¿ª" xfId="1075"/>
    <cellStyle name="ÅëÈ­ [0]_PERSONAL" xfId="1076"/>
    <cellStyle name="AeE­ [0]_PERSONAL_1" xfId="1077"/>
    <cellStyle name="ÅëÈ­ [0]_PERSONAL_1" xfId="1078"/>
    <cellStyle name="AeE­ [0]_Sheet2" xfId="1079"/>
    <cellStyle name="ÅëÈ­ [0]_Sheet2" xfId="1080"/>
    <cellStyle name="AeE­ [0]_Sheet2_F123(DaeSang_YE)" xfId="1081"/>
    <cellStyle name="ÅëÈ­ [0]_Sheet2_F123(DaeSang_YE)" xfId="1082"/>
    <cellStyle name="AeE­_¡U¾EU￢ A¾COºn±³ " xfId="1083"/>
    <cellStyle name="Åëè­_¸åãâ" xfId="1084"/>
    <cellStyle name="AeE­_¸e´a¹Y¿ø" xfId="1085"/>
    <cellStyle name="ÅëÈ­_¸é´ã¹Ý¿ø" xfId="1086"/>
    <cellStyle name="AeE­_¸e´a¹Y¿ø_¸e´a¹Y¿ø" xfId="1087"/>
    <cellStyle name="ÅëÈ­_¸é´ã¹Ý¿ø_¸é´ã¹Ý¿ø" xfId="1088"/>
    <cellStyle name="AeE­_¸e´a¹Y¿ø_¸e´a¹Y¿ø_Borrowing as of 2003.7.31" xfId="1093"/>
    <cellStyle name="ÅëÈ­_¸é´ã¹Ý¿ø_¸é´ã¹Ý¿ø_Borrowing as of 2003.7.31" xfId="1094"/>
    <cellStyle name="AeE­_¸e´a¹Y¿ø_¸e´a¹Y¿ø_securi_schedule" xfId="1095"/>
    <cellStyle name="ÅëÈ­_¸é´ã¹Ý¿ø_¸é´ã¹Ý¿ø_securi_schedule" xfId="1096"/>
    <cellStyle name="AeE­_¸e´a¹Y¿ø_¸e´a¹Y¿ø_제외자산리스트_0725" xfId="1089"/>
    <cellStyle name="ÅëÈ­_¸é´ã¹Ý¿ø_¸é´ã¹Ý¿ø_제외자산리스트_0725" xfId="1090"/>
    <cellStyle name="AeE­_¸e´a¹Y¿ø_¸e´a¹Y¿ø_현가평가_choi" xfId="1091"/>
    <cellStyle name="ÅëÈ­_¸é´ã¹Ý¿ø_¸é´ã¹Ý¿ø_현가평가_choi" xfId="1092"/>
    <cellStyle name="AeE­_¸e´a¹Y¿ø_≫o´a¹Y¿ø" xfId="1097"/>
    <cellStyle name="ÅëÈ­_¸é´ã¹Ý¿ø_현가평가_choi" xfId="1098"/>
    <cellStyle name="AeE­_±¹³≫¿μ¾÷" xfId="1099"/>
    <cellStyle name="ÅëÈ­_±â¾ÈÁö" xfId="1100"/>
    <cellStyle name="AeE­_±aA¸" xfId="1101"/>
    <cellStyle name="ÅëÈ­_°øÁ¤ºÒ·®(O-7) " xfId="1102"/>
    <cellStyle name="AeE­_°u¸RC×¸n_¾÷A¾º° " xfId="1103"/>
    <cellStyle name="ÅëÈ­_µ¶ÃË¹Ý" xfId="1104"/>
    <cellStyle name="AeE­_¾c½A " xfId="1105"/>
    <cellStyle name="ÅëÈ­_¹ÝÀå_현가평가_choi" xfId="1106"/>
    <cellStyle name="AeE­_Ao¿ªE¸¼o" xfId="1107"/>
    <cellStyle name="ÅëÈ­_Áö¿ªÈ¸¼ö" xfId="1108"/>
    <cellStyle name="AeE­_Ao¿ªE¸¼o_1" xfId="1109"/>
    <cellStyle name="ÅëÈ­_Áö¿ªÈ¸¼ö_1" xfId="1110"/>
    <cellStyle name="AeE­_Ao¿ªE¸¼o_1_Borrowing as of 2003.7.31" xfId="1115"/>
    <cellStyle name="ÅëÈ­_Áö¿ªÈ¸¼ö_1_Borrowing as of 2003.7.31" xfId="1116"/>
    <cellStyle name="AeE­_Ao¿ªE¸¼o_1_securi_schedule" xfId="1117"/>
    <cellStyle name="ÅëÈ­_Áö¿ªÈ¸¼ö_1_securi_schedule" xfId="1118"/>
    <cellStyle name="AeE­_Ao¿ªE¸¼o_1_제외자산리스트_0725" xfId="1111"/>
    <cellStyle name="ÅëÈ­_Áö¿ªÈ¸¼ö_1_제외자산리스트_0725" xfId="1112"/>
    <cellStyle name="AeE­_Ao¿ªE¸¼o_1_현가평가_choi" xfId="1113"/>
    <cellStyle name="ÅëÈ­_Áö¿ªÈ¸¼ö_1_현가평가_choi" xfId="1114"/>
    <cellStyle name="AeE­_Ao¿ªE¸¼o_Borrowing as of 2003.7.31" xfId="1123"/>
    <cellStyle name="ÅëÈ­_Áö¿ªÈ¸¼ö_Borrowing as of 2003.7.31" xfId="1124"/>
    <cellStyle name="AeE­_Ao¿ªE¸¼o_securi_schedule" xfId="1125"/>
    <cellStyle name="ÅëÈ­_Áö¿ªÈ¸¼ö_securi_schedule" xfId="1126"/>
    <cellStyle name="AeE­_Ao¿ªE¸¼o_제외자산리스트_0725" xfId="1119"/>
    <cellStyle name="ÅëÈ­_Áö¿ªÈ¸¼ö_제외자산리스트_0725" xfId="1120"/>
    <cellStyle name="AeE­_Ao¿ªE¸¼o_현가평가_choi" xfId="1121"/>
    <cellStyle name="ÅëÈ­_Áö¿ªÈ¸¼ö_현가평가_choi" xfId="1122"/>
    <cellStyle name="AeE­_Ao¿ªμ¶AE" xfId="1127"/>
    <cellStyle name="ÅëÈ­_ÁÖ°£±ÙÅÂ" xfId="1128"/>
    <cellStyle name="AeE­_AO°￡E¸AC" xfId="1129"/>
    <cellStyle name="ÅëÈ­_ÁÖ°£È¸ÀÇ" xfId="1130"/>
    <cellStyle name="AeE­_AO°￡E¸AC_Borrowing as of 2003.7.31" xfId="1135"/>
    <cellStyle name="ÅëÈ­_ÁÖ°£È¸ÀÇ_Borrowing as of 2003.7.31" xfId="1136"/>
    <cellStyle name="AeE­_AO°￡E¸AC_securi_schedule" xfId="1137"/>
    <cellStyle name="ÅëÈ­_ÁÖ°£È¸ÀÇ_securi_schedule" xfId="1138"/>
    <cellStyle name="AeE­_AO°￡E¸AC_제외자산리스트_0725" xfId="1131"/>
    <cellStyle name="ÅëÈ­_ÁÖ°£È¸ÀÇ_제외자산리스트_0725" xfId="1132"/>
    <cellStyle name="AeE­_AO°￡E¸AC_현가평가_choi" xfId="1133"/>
    <cellStyle name="ÅëÈ­_ÁÖ°£È¸ÀÇ_현가평가_choi" xfId="1134"/>
    <cellStyle name="AeE­_AU¾÷CoE²" xfId="1139"/>
    <cellStyle name="ÅëÈ­_ÀÜ¾÷ÇöÈ²" xfId="1140"/>
    <cellStyle name="AeE­_C°AC¼­" xfId="1141"/>
    <cellStyle name="ÅëÈ­_Ç°ÀÇ¼­" xfId="1142"/>
    <cellStyle name="AeE­_C°AC¼­_Borrowing as of 2003.7.31" xfId="1147"/>
    <cellStyle name="ÅëÈ­_Ç°ÀÇ¼­_Borrowing as of 2003.7.31" xfId="1148"/>
    <cellStyle name="AeE­_C°AC¼­_securi_schedule" xfId="1149"/>
    <cellStyle name="ÅëÈ­_Ç°ÀÇ¼­_securi_schedule" xfId="1150"/>
    <cellStyle name="AeE­_C°AC¼­_제외자산리스트_0725" xfId="1143"/>
    <cellStyle name="ÅëÈ­_Ç°ÀÇ¼­_제외자산리스트_0725" xfId="1144"/>
    <cellStyle name="AeE­_C°AC¼­_현가평가_choi" xfId="1145"/>
    <cellStyle name="ÅëÈ­_Ç°ÀÇ¼­_현가평가_choi" xfId="1146"/>
    <cellStyle name="AeE­_INQUIRY ¿μ¾÷AßAø " xfId="1151"/>
    <cellStyle name="ÅëÈ­_laroux" xfId="1152"/>
    <cellStyle name="AeE­_laroux_1" xfId="1153"/>
    <cellStyle name="ÅëÈ­_laroux_1" xfId="1154"/>
    <cellStyle name="AeE­_laroux_1_Borrowing as of 2003.7.31" xfId="1159"/>
    <cellStyle name="ÅëÈ­_laroux_1_Borrowing as of 2003.7.31" xfId="1160"/>
    <cellStyle name="AeE­_laroux_1_securi_schedule" xfId="1161"/>
    <cellStyle name="ÅëÈ­_laroux_1_securi_schedule" xfId="1162"/>
    <cellStyle name="AeE­_laroux_1_제외자산리스트_0725" xfId="1155"/>
    <cellStyle name="ÅëÈ­_laroux_1_제외자산리스트_0725" xfId="1156"/>
    <cellStyle name="AeE­_laroux_1_현가평가_choi" xfId="1157"/>
    <cellStyle name="ÅëÈ­_laroux_1_현가평가_choi" xfId="1158"/>
    <cellStyle name="AeE­_ºI¹R³≫¿ª" xfId="1163"/>
    <cellStyle name="ÅëÈ­_PERSONAL" xfId="1164"/>
    <cellStyle name="AeE­_PERSONAL_1" xfId="1165"/>
    <cellStyle name="ÅëÈ­_PERSONAL_1" xfId="1166"/>
    <cellStyle name="AeE­_Sheet2" xfId="1167"/>
    <cellStyle name="ÅëÈ­_Sheet2" xfId="1168"/>
    <cellStyle name="AeE­_Sheet2_F123(DaeSang_YE)" xfId="1169"/>
    <cellStyle name="ÅëÈ­_Sheet2_F123(DaeSang_YE)" xfId="1170"/>
    <cellStyle name="AeE¡? [0]_2000¨?OER " xfId="1171"/>
    <cellStyle name="AeE¡?_2000¨?OER " xfId="1172"/>
    <cellStyle name="AeE¡© [0]_¡¾U©ö¡ì1_BS " xfId="1173"/>
    <cellStyle name="AeE¡©_2000¨ùOER " xfId="1174"/>
    <cellStyle name="AeE¡ⓒ [0]_¡ÆⓒªAaAaAo(97)" xfId="1175"/>
    <cellStyle name="AeE¡ⓒ_¡ÆⓒªAaAaAo(97)" xfId="1176"/>
    <cellStyle name="AeE¢®¨Ï [0]_10¡Ë?u2AO " xfId="1177"/>
    <cellStyle name="AeE¢®¨Ï_10¡Ë?u2AO " xfId="1178"/>
    <cellStyle name="AeE￠R¨I [0]_AO¡§uRCN￠R¨uU " xfId="1179"/>
    <cellStyle name="AeE￠R¨I_AO¡§uRCN￠R¨uU " xfId="1180"/>
    <cellStyle name="ALIGNMENT" xfId="1183"/>
    <cellStyle name="args.style" xfId="1184"/>
    <cellStyle name="Arial 10" xfId="1185"/>
    <cellStyle name="Arial 12" xfId="1186"/>
    <cellStyle name="Äþ¸¶" xfId="1187"/>
    <cellStyle name="Äþ¸¶ [0]" xfId="1188"/>
    <cellStyle name="AÞ¸¶ [0]_¡U¾EU￢ A¾COºn±³ " xfId="1189"/>
    <cellStyle name="ÄÞ¸¶ [0]_¸ÅÃâ°ü·Ã¾ç½Ä" xfId="1190"/>
    <cellStyle name="AÞ¸¶ [0]_¸e´a¹Y¿ø" xfId="1191"/>
    <cellStyle name="ÄÞ¸¶ [0]_¸é´ã¹Ý¿ø" xfId="1192"/>
    <cellStyle name="AÞ¸¶ [0]_¸e´a¹Y¿ø_¸e´a¹Y¿ø" xfId="1193"/>
    <cellStyle name="ÄÞ¸¶ [0]_¸é´ã¹Ý¿ø_¸é´ã¹Ý¿ø" xfId="1194"/>
    <cellStyle name="AÞ¸¶ [0]_¸e´a¹Y¿ø_¸e´a¹Y¿ø_Borrowing as of 2003.7.31" xfId="1199"/>
    <cellStyle name="ÄÞ¸¶ [0]_¸é´ã¹Ý¿ø_¸é´ã¹Ý¿ø_Borrowing as of 2003.7.31" xfId="1200"/>
    <cellStyle name="AÞ¸¶ [0]_¸e´a¹Y¿ø_¸e´a¹Y¿ø_securi_schedule" xfId="1201"/>
    <cellStyle name="ÄÞ¸¶ [0]_¸é´ã¹Ý¿ø_¸é´ã¹Ý¿ø_securi_schedule" xfId="1202"/>
    <cellStyle name="AÞ¸¶ [0]_¸e´a¹Y¿ø_¸e´a¹Y¿ø_제외자산리스트_0725" xfId="1195"/>
    <cellStyle name="ÄÞ¸¶ [0]_¸é´ã¹Ý¿ø_¸é´ã¹Ý¿ø_제외자산리스트_0725" xfId="1196"/>
    <cellStyle name="AÞ¸¶ [0]_¸e´a¹Y¿ø_¸e´a¹Y¿ø_현가평가_choi" xfId="1197"/>
    <cellStyle name="ÄÞ¸¶ [0]_¸é´ã¹Ý¿ø_¸é´ã¹Ý¿ø_현가평가_choi" xfId="1198"/>
    <cellStyle name="AÞ¸¶ [0]_¸e´a¹Y¿ø_≫o´a¹Y¿ø" xfId="1203"/>
    <cellStyle name="ÄÞ¸¶ [0]_¸é´ã¹Ý¿ø_현가평가_choi" xfId="1204"/>
    <cellStyle name="AÞ¸¶ [0]_±¹³≫¿μ¾÷" xfId="1205"/>
    <cellStyle name="ÄÞ¸¶ [0]_±â¾ÈÁö" xfId="1206"/>
    <cellStyle name="AÞ¸¶ [0]_±aA¸" xfId="1207"/>
    <cellStyle name="ÄÞ¸¶ [0]_µ¶ÃË¹Ý" xfId="1208"/>
    <cellStyle name="AÞ¸¶ [0]_½CAuCoE² _01.미수수익(선물환 외화정기)_재무실" xfId="1209"/>
    <cellStyle name="ÄÞ¸¶ [0]_¹®Á¦Á¡  " xfId="1210"/>
    <cellStyle name="AÞ¸¶ [0]_10¿u2AO _0006" xfId="1211"/>
    <cellStyle name="ÄÞ¸¶ [0]_¹ÝÀå" xfId="1212"/>
    <cellStyle name="AÞ¸¶ [0]_¹YAa_1" xfId="1213"/>
    <cellStyle name="ÄÞ¸¶ [0]_¹ÝÀå_1" xfId="1214"/>
    <cellStyle name="AÞ¸¶ [0]_¹YAa_1_Borrowing as of 2003.7.31" xfId="1219"/>
    <cellStyle name="ÄÞ¸¶ [0]_¹ÝÀå_1_Borrowing as of 2003.7.31" xfId="1220"/>
    <cellStyle name="AÞ¸¶ [0]_¹YAa_1_securi_schedule" xfId="1221"/>
    <cellStyle name="ÄÞ¸¶ [0]_¹ÝÀå_1_securi_schedule" xfId="1222"/>
    <cellStyle name="AÞ¸¶ [0]_¹YAa_1_제외자산리스트_0725" xfId="1215"/>
    <cellStyle name="ÄÞ¸¶ [0]_¹ÝÀå_1_제외자산리스트_0725" xfId="1216"/>
    <cellStyle name="AÞ¸¶ [0]_¹YAa_1_현가평가_choi" xfId="1217"/>
    <cellStyle name="ÄÞ¸¶ [0]_¹ÝÀå_1_현가평가_choi" xfId="1218"/>
    <cellStyle name="AÞ¸¶ [0]_¹YAa_Borrowing as of 2003.7.31" xfId="1227"/>
    <cellStyle name="ÄÞ¸¶ [0]_¹ÝÀå_Borrowing as of 2003.7.31" xfId="1228"/>
    <cellStyle name="AÞ¸¶ [0]_¹YAa_securi_schedule" xfId="1229"/>
    <cellStyle name="ÄÞ¸¶ [0]_¹ÝÀå_securi_schedule" xfId="1230"/>
    <cellStyle name="AÞ¸¶ [0]_¹YAa_제외자산리스트_0725" xfId="1223"/>
    <cellStyle name="ÄÞ¸¶ [0]_¹ÝÀå_제외자산리스트_0725" xfId="1224"/>
    <cellStyle name="AÞ¸¶ [0]_¹YAa_현가평가_choi" xfId="1225"/>
    <cellStyle name="ÄÞ¸¶ [0]_¹ÝÀå_현가평가_choi" xfId="1226"/>
    <cellStyle name="AÞ¸¶ [0]_A¤±C¹Y¿ø_Borrowing as of 2003.7.31" xfId="1235"/>
    <cellStyle name="ÄÞ¸¶ [0]_Ã¤±Ç¹Ý¿ø_Borrowing as of 2003.7.31" xfId="1236"/>
    <cellStyle name="AÞ¸¶ [0]_A¤±C¹Y¿ø_securi_schedule" xfId="1237"/>
    <cellStyle name="ÄÞ¸¶ [0]_Ã¤±Ç¹Ý¿ø_securi_schedule" xfId="1238"/>
    <cellStyle name="AÞ¸¶ [0]_A¤±C¹Y¿ø_제외자산리스트_0725" xfId="1231"/>
    <cellStyle name="ÄÞ¸¶ [0]_Ã¤±Ç¹Ý¿ø_제외자산리스트_0725" xfId="1232"/>
    <cellStyle name="AÞ¸¶ [0]_A¤±C¹Y¿ø_현가평가_choi" xfId="1233"/>
    <cellStyle name="ÄÞ¸¶ [0]_Ã¤±Ç¹Ý¿ø_현가평가_choi" xfId="1234"/>
    <cellStyle name="AÞ¸¶ [0]_A¶A÷º°" xfId="1239"/>
    <cellStyle name="ÄÞ¸¶ [0]_ÀÏÀÏÀÜ¾÷" xfId="1240"/>
    <cellStyle name="AÞ¸¶ [0]_Ao¿ªE¸¼o" xfId="1241"/>
    <cellStyle name="ÄÞ¸¶ [0]_Áö¿ªÈ¸¼ö" xfId="1242"/>
    <cellStyle name="AÞ¸¶ [0]_Ao¿ªE¸¼o_1" xfId="1243"/>
    <cellStyle name="ÄÞ¸¶ [0]_Áö¿ªÈ¸¼ö_1" xfId="1244"/>
    <cellStyle name="AÞ¸¶ [0]_Ao¿ªE¸¼o_1_Borrowing as of 2003.7.31" xfId="1249"/>
    <cellStyle name="ÄÞ¸¶ [0]_Áö¿ªÈ¸¼ö_1_Borrowing as of 2003.7.31" xfId="1250"/>
    <cellStyle name="AÞ¸¶ [0]_Ao¿ªE¸¼o_1_securi_schedule" xfId="1251"/>
    <cellStyle name="ÄÞ¸¶ [0]_Áö¿ªÈ¸¼ö_1_securi_schedule" xfId="1252"/>
    <cellStyle name="AÞ¸¶ [0]_Ao¿ªE¸¼o_1_제외자산리스트_0725" xfId="1245"/>
    <cellStyle name="ÄÞ¸¶ [0]_Áö¿ªÈ¸¼ö_1_제외자산리스트_0725" xfId="1246"/>
    <cellStyle name="AÞ¸¶ [0]_Ao¿ªE¸¼o_1_현가평가_choi" xfId="1247"/>
    <cellStyle name="ÄÞ¸¶ [0]_Áö¿ªÈ¸¼ö_1_현가평가_choi" xfId="1248"/>
    <cellStyle name="AÞ¸¶ [0]_Ao¿ªE¸¼o_Borrowing as of 2003.7.31" xfId="1257"/>
    <cellStyle name="ÄÞ¸¶ [0]_Áö¿ªÈ¸¼ö_Borrowing as of 2003.7.31" xfId="1258"/>
    <cellStyle name="AÞ¸¶ [0]_Ao¿ªE¸¼o_securi_schedule" xfId="1259"/>
    <cellStyle name="ÄÞ¸¶ [0]_Áö¿ªÈ¸¼ö_securi_schedule" xfId="1260"/>
    <cellStyle name="AÞ¸¶ [0]_Ao¿ªE¸¼o_제외자산리스트_0725" xfId="1253"/>
    <cellStyle name="ÄÞ¸¶ [0]_Áö¿ªÈ¸¼ö_제외자산리스트_0725" xfId="1254"/>
    <cellStyle name="AÞ¸¶ [0]_Ao¿ªE¸¼o_현가평가_choi" xfId="1255"/>
    <cellStyle name="ÄÞ¸¶ [0]_Áö¿ªÈ¸¼ö_현가평가_choi" xfId="1256"/>
    <cellStyle name="AÞ¸¶ [0]_Ao¿ªμ¶AE" xfId="1261"/>
    <cellStyle name="ÄÞ¸¶ [0]_ÁÖ°£±ÙÅÂ" xfId="1262"/>
    <cellStyle name="AÞ¸¶ [0]_AO°￡E¸AC" xfId="1263"/>
    <cellStyle name="ÄÞ¸¶ [0]_ÁÖ°£È¸ÀÇ" xfId="1264"/>
    <cellStyle name="AÞ¸¶ [0]_AO°￡E¸AC_Borrowing as of 2003.7.31" xfId="1269"/>
    <cellStyle name="ÄÞ¸¶ [0]_ÁÖ°£È¸ÀÇ_Borrowing as of 2003.7.31" xfId="1270"/>
    <cellStyle name="AÞ¸¶ [0]_AO°￡E¸AC_securi_schedule" xfId="1271"/>
    <cellStyle name="ÄÞ¸¶ [0]_ÁÖ°£È¸ÀÇ_securi_schedule" xfId="1272"/>
    <cellStyle name="AÞ¸¶ [0]_AO°￡E¸AC_제외자산리스트_0725" xfId="1265"/>
    <cellStyle name="ÄÞ¸¶ [0]_ÁÖ°£È¸ÀÇ_제외자산리스트_0725" xfId="1266"/>
    <cellStyle name="AÞ¸¶ [0]_AO°￡E¸AC_현가평가_choi" xfId="1267"/>
    <cellStyle name="ÄÞ¸¶ [0]_ÁÖ°£È¸ÀÇ_현가평가_choi" xfId="1268"/>
    <cellStyle name="AÞ¸¶ [0]_AU¾÷CoE²" xfId="1273"/>
    <cellStyle name="ÄÞ¸¶ [0]_ÀÜ¾÷ÇöÈ²" xfId="1274"/>
    <cellStyle name="AÞ¸¶ [0]_C°AC¼­" xfId="1275"/>
    <cellStyle name="ÄÞ¸¶ [0]_Ç°ÀÇ¼­" xfId="1276"/>
    <cellStyle name="AÞ¸¶ [0]_C°AC¼­_Borrowing as of 2003.7.31" xfId="1281"/>
    <cellStyle name="ÄÞ¸¶ [0]_Ç°ÀÇ¼­_Borrowing as of 2003.7.31" xfId="1282"/>
    <cellStyle name="AÞ¸¶ [0]_C°AC¼­_securi_schedule" xfId="1283"/>
    <cellStyle name="ÄÞ¸¶ [0]_Ç°ÀÇ¼­_securi_schedule" xfId="1284"/>
    <cellStyle name="AÞ¸¶ [0]_C°AC¼­_제외자산리스트_0725" xfId="1277"/>
    <cellStyle name="ÄÞ¸¶ [0]_Ç°ÀÇ¼­_제외자산리스트_0725" xfId="1278"/>
    <cellStyle name="AÞ¸¶ [0]_C°AC¼­_현가평가_choi" xfId="1279"/>
    <cellStyle name="ÄÞ¸¶ [0]_Ç°ÀÇ¼­_현가평가_choi" xfId="1280"/>
    <cellStyle name="AÞ¸¶ [0]_INQUIRY ¿μ¾÷AßAø " xfId="1285"/>
    <cellStyle name="ÄÞ¸¶ [0]_laroux" xfId="1286"/>
    <cellStyle name="AÞ¸¶ [0]_ºI¹R³≫¿ª" xfId="1287"/>
    <cellStyle name="ÄÞ¸¶ [0]_PERSONAL" xfId="1288"/>
    <cellStyle name="AÞ¸¶ [0]_PERSONAL_1" xfId="1289"/>
    <cellStyle name="ÄÞ¸¶ [0]_PERSONAL_1" xfId="1290"/>
    <cellStyle name="AÞ¸¶ [0]_Sheet2" xfId="1291"/>
    <cellStyle name="ÄÞ¸¶ [0]_Sheet2" xfId="1292"/>
    <cellStyle name="AÞ¸¶_¡U¾EU￢ A¾COºn±³ " xfId="1293"/>
    <cellStyle name="Äþ¸¶_¸åãâ" xfId="1294"/>
    <cellStyle name="AÞ¸¶_¸e´a¹Y¿ø" xfId="1295"/>
    <cellStyle name="ÄÞ¸¶_¸é´ã¹Ý¿ø" xfId="1296"/>
    <cellStyle name="AÞ¸¶_¸e´a¹Y¿ø_¸e´a¹Y¿ø" xfId="1297"/>
    <cellStyle name="ÄÞ¸¶_¸é´ã¹Ý¿ø_¸é´ã¹Ý¿ø" xfId="1298"/>
    <cellStyle name="AÞ¸¶_¸e´a¹Y¿ø_¸e´a¹Y¿ø_Borrowing as of 2003.7.31" xfId="1303"/>
    <cellStyle name="ÄÞ¸¶_¸é´ã¹Ý¿ø_¸é´ã¹Ý¿ø_Borrowing as of 2003.7.31" xfId="1304"/>
    <cellStyle name="AÞ¸¶_¸e´a¹Y¿ø_¸e´a¹Y¿ø_securi_schedule" xfId="1305"/>
    <cellStyle name="ÄÞ¸¶_¸é´ã¹Ý¿ø_¸é´ã¹Ý¿ø_securi_schedule" xfId="1306"/>
    <cellStyle name="AÞ¸¶_¸e´a¹Y¿ø_¸e´a¹Y¿ø_제외자산리스트_0725" xfId="1299"/>
    <cellStyle name="ÄÞ¸¶_¸é´ã¹Ý¿ø_¸é´ã¹Ý¿ø_제외자산리스트_0725" xfId="1300"/>
    <cellStyle name="AÞ¸¶_¸e´a¹Y¿ø_¸e´a¹Y¿ø_현가평가_choi" xfId="1301"/>
    <cellStyle name="ÄÞ¸¶_¸é´ã¹Ý¿ø_¸é´ã¹Ý¿ø_현가평가_choi" xfId="1302"/>
    <cellStyle name="AÞ¸¶_¸e´a¹Y¿ø_≫o´a¹Y¿ø" xfId="1307"/>
    <cellStyle name="ÄÞ¸¶_¸é´ã¹Ý¿ø_현가평가_choi" xfId="1308"/>
    <cellStyle name="AÞ¸¶_±¹³≫¿μ¾÷" xfId="1309"/>
    <cellStyle name="ÄÞ¸¶_±â¾ÈÁö" xfId="1310"/>
    <cellStyle name="AÞ¸¶_±aA¸" xfId="1311"/>
    <cellStyle name="ÄÞ¸¶_µ¶ÃË¹Ý" xfId="1312"/>
    <cellStyle name="AÞ¸¶_¾c½A " xfId="1313"/>
    <cellStyle name="ÄÞ¸¶_¹ÝÀå_현가평가_choi" xfId="1314"/>
    <cellStyle name="AÞ¸¶_Ao¿ªE¸¼o" xfId="1315"/>
    <cellStyle name="ÄÞ¸¶_Áö¿ªÈ¸¼ö" xfId="1316"/>
    <cellStyle name="AÞ¸¶_Ao¿ªE¸¼o_1" xfId="1317"/>
    <cellStyle name="ÄÞ¸¶_Áö¿ªÈ¸¼ö_1" xfId="1318"/>
    <cellStyle name="AÞ¸¶_Ao¿ªE¸¼o_1_Borrowing as of 2003.7.31" xfId="1323"/>
    <cellStyle name="ÄÞ¸¶_Áö¿ªÈ¸¼ö_1_Borrowing as of 2003.7.31" xfId="1324"/>
    <cellStyle name="AÞ¸¶_Ao¿ªE¸¼o_1_securi_schedule" xfId="1325"/>
    <cellStyle name="ÄÞ¸¶_Áö¿ªÈ¸¼ö_1_securi_schedule" xfId="1326"/>
    <cellStyle name="AÞ¸¶_Ao¿ªE¸¼o_1_제외자산리스트_0725" xfId="1319"/>
    <cellStyle name="ÄÞ¸¶_Áö¿ªÈ¸¼ö_1_제외자산리스트_0725" xfId="1320"/>
    <cellStyle name="AÞ¸¶_Ao¿ªE¸¼o_1_현가평가_choi" xfId="1321"/>
    <cellStyle name="ÄÞ¸¶_Áö¿ªÈ¸¼ö_1_현가평가_choi" xfId="1322"/>
    <cellStyle name="AÞ¸¶_Ao¿ªE¸¼o_Borrowing as of 2003.7.31" xfId="1331"/>
    <cellStyle name="ÄÞ¸¶_Áö¿ªÈ¸¼ö_Borrowing as of 2003.7.31" xfId="1332"/>
    <cellStyle name="AÞ¸¶_Ao¿ªE¸¼o_securi_schedule" xfId="1333"/>
    <cellStyle name="ÄÞ¸¶_Áö¿ªÈ¸¼ö_securi_schedule" xfId="1334"/>
    <cellStyle name="AÞ¸¶_Ao¿ªE¸¼o_제외자산리스트_0725" xfId="1327"/>
    <cellStyle name="ÄÞ¸¶_Áö¿ªÈ¸¼ö_제외자산리스트_0725" xfId="1328"/>
    <cellStyle name="AÞ¸¶_Ao¿ªE¸¼o_현가평가_choi" xfId="1329"/>
    <cellStyle name="ÄÞ¸¶_Áö¿ªÈ¸¼ö_현가평가_choi" xfId="1330"/>
    <cellStyle name="AÞ¸¶_Ao¿ªμ¶AE" xfId="1335"/>
    <cellStyle name="ÄÞ¸¶_ÁÖ°£±ÙÅÂ" xfId="1336"/>
    <cellStyle name="AÞ¸¶_AO°￡E¸AC" xfId="1337"/>
    <cellStyle name="ÄÞ¸¶_ÁÖ°£È¸ÀÇ" xfId="1338"/>
    <cellStyle name="AÞ¸¶_AO°￡E¸AC_Borrowing as of 2003.7.31" xfId="1343"/>
    <cellStyle name="ÄÞ¸¶_ÁÖ°£È¸ÀÇ_Borrowing as of 2003.7.31" xfId="1344"/>
    <cellStyle name="AÞ¸¶_AO°￡E¸AC_securi_schedule" xfId="1345"/>
    <cellStyle name="ÄÞ¸¶_ÁÖ°£È¸ÀÇ_securi_schedule" xfId="1346"/>
    <cellStyle name="AÞ¸¶_AO°￡E¸AC_제외자산리스트_0725" xfId="1339"/>
    <cellStyle name="ÄÞ¸¶_ÁÖ°£È¸ÀÇ_제외자산리스트_0725" xfId="1340"/>
    <cellStyle name="AÞ¸¶_AO°￡E¸AC_현가평가_choi" xfId="1341"/>
    <cellStyle name="ÄÞ¸¶_ÁÖ°£È¸ÀÇ_현가평가_choi" xfId="1342"/>
    <cellStyle name="AÞ¸¶_AU¾÷CoE²" xfId="1347"/>
    <cellStyle name="ÄÞ¸¶_ÀÜ¾÷ÇöÈ²" xfId="1348"/>
    <cellStyle name="AÞ¸¶_C°AC¼­" xfId="1349"/>
    <cellStyle name="ÄÞ¸¶_Ç°ÀÇ¼­" xfId="1350"/>
    <cellStyle name="AÞ¸¶_C°AC¼­_Borrowing as of 2003.7.31" xfId="1355"/>
    <cellStyle name="ÄÞ¸¶_Ç°ÀÇ¼­_Borrowing as of 2003.7.31" xfId="1356"/>
    <cellStyle name="AÞ¸¶_C°AC¼­_securi_schedule" xfId="1357"/>
    <cellStyle name="ÄÞ¸¶_Ç°ÀÇ¼­_securi_schedule" xfId="1358"/>
    <cellStyle name="AÞ¸¶_C°AC¼­_제외자산리스트_0725" xfId="1351"/>
    <cellStyle name="ÄÞ¸¶_Ç°ÀÇ¼­_제외자산리스트_0725" xfId="1352"/>
    <cellStyle name="AÞ¸¶_C°AC¼­_현가평가_choi" xfId="1353"/>
    <cellStyle name="ÄÞ¸¶_Ç°ÀÇ¼­_현가평가_choi" xfId="1354"/>
    <cellStyle name="AÞ¸¶_INQUIRY ¿μ¾÷AßAø " xfId="1359"/>
    <cellStyle name="ÄÞ¸¶_laroux" xfId="1360"/>
    <cellStyle name="AÞ¸¶_ºI¹R³≫¿ª" xfId="1361"/>
    <cellStyle name="ÄÞ¸¶_PERSONAL" xfId="1362"/>
    <cellStyle name="AÞ¸¶_PERSONAL_1" xfId="1363"/>
    <cellStyle name="ÄÞ¸¶_PERSONAL_1" xfId="1364"/>
    <cellStyle name="AÞ¸¶_Sheet2" xfId="1365"/>
    <cellStyle name="ÄÞ¸¶_Sheet2" xfId="1366"/>
    <cellStyle name="_x0001_b" xfId="1367"/>
    <cellStyle name="blue$00" xfId="1368"/>
    <cellStyle name="Body" xfId="1369"/>
    <cellStyle name="British Pound" xfId="1370"/>
    <cellStyle name="Burrency_Sheet1_97회비" xfId="1371"/>
    <cellStyle name="C¡?A¨ª_2000¨?OER " xfId="1372"/>
    <cellStyle name="C¡ÍA¨ª_¡¾©ö¢¯Ubal" xfId="1373"/>
    <cellStyle name="C¡IA¨ª_¡ÆⓒªAaAaAo(97)" xfId="1374"/>
    <cellStyle name="C¡ÍA¨ª_2000¨ùOER " xfId="1375"/>
    <cellStyle name="C¡IA¨ª_2000¨uOER _1월채권" xfId="1376"/>
    <cellStyle name="C¢®IA¡§¨£_3A¢®A ¡§¢®?¡§uoCu 62¢®¨ú¨Ïo¡§uO " xfId="1377"/>
    <cellStyle name="C￠RIA¡§¨￡_99¨Iⓒªa3¡E?u¡§¡þ￠RiA¡ER" xfId="1378"/>
    <cellStyle name="Ç¥áø" xfId="1379"/>
    <cellStyle name="C￥AØ_  FAB AIA¤  " xfId="1380"/>
    <cellStyle name="Ç¥ÁØ_´ëºñÇ¥ (2)_1_ºÎ´ëÅä°ø " xfId="1381"/>
    <cellStyle name="C￥AØ_´eºnC￥ (2)_ºI´eAa°ø " xfId="1382"/>
    <cellStyle name="Ç¥ÁØ_´ëºñÇ¥ (2)_ºÎ´ëÅä°ø " xfId="1383"/>
    <cellStyle name="C￥AØ_¸AAa.¼OAI " xfId="1384"/>
    <cellStyle name="Ç¥ÁØ_¸é´ã¹Ý¿ø" xfId="1385"/>
    <cellStyle name="C￥AØ_¸e´a¹Y¿ø_AP,manufacturing costs" xfId="1510"/>
    <cellStyle name="Ç¥ÁØ_¸é´ã¹Ý¿ø_AP,manufacturing costs" xfId="1511"/>
    <cellStyle name="C￥AØ_¸e´a¹Y¿ø_AP,manufacturing costs_재고평가" xfId="1512"/>
    <cellStyle name="Ç¥ÁØ_¸é´ã¹Ý¿ø_AP,manufacturing costs_재고평가" xfId="1513"/>
    <cellStyle name="C￥AØ_¸e´a¹Y¿ø_AP,가동시간,top10" xfId="1490"/>
    <cellStyle name="Ç¥ÁØ_¸é´ã¹Ý¿ø_AP,가동시간,top10" xfId="1491"/>
    <cellStyle name="C￥AØ_¸e´a¹Y¿ø_AP,가동시간,top10_additional appendix" xfId="1494"/>
    <cellStyle name="Ç¥ÁØ_¸é´ã¹Ý¿ø_AP,가동시간,top10_additional appendix" xfId="1495"/>
    <cellStyle name="C￥AØ_¸e´a¹Y¿ø_AP,가동시간,top10_additional appendix_AP,manufacturing costs" xfId="1498"/>
    <cellStyle name="Ç¥ÁØ_¸é´ã¹Ý¿ø_AP,가동시간,top10_additional appendix_AP,manufacturing costs" xfId="1499"/>
    <cellStyle name="C￥AØ_¸e´a¹Y¿ø_AP,가동시간,top10_additional appendix_appendix-lee.d.g" xfId="1500"/>
    <cellStyle name="Ç¥ÁØ_¸é´ã¹Ý¿ø_AP,가동시간,top10_additional appendix_appendix-lee.d.g" xfId="1501"/>
    <cellStyle name="C￥AØ_¸e´a¹Y¿ø_AP,가동시간,top10_additional appendix_wp file(0912)" xfId="1502"/>
    <cellStyle name="Ç¥ÁØ_¸é´ã¹Ý¿ø_AP,가동시간,top10_additional appendix_wp file(0912)" xfId="1503"/>
    <cellStyle name="C￥AØ_¸e´a¹Y¿ø_AP,가동시간,top10_additional appendix_재고평가" xfId="1496"/>
    <cellStyle name="Ç¥ÁØ_¸é´ã¹Ý¿ø_AP,가동시간,top10_additional appendix_재고평가" xfId="1497"/>
    <cellStyle name="C￥AØ_¸e´a¹Y¿ø_AP,가동시간,top10_AP,manufacturing costs" xfId="1504"/>
    <cellStyle name="Ç¥ÁØ_¸é´ã¹Ý¿ø_AP,가동시간,top10_AP,manufacturing costs" xfId="1505"/>
    <cellStyle name="C￥AØ_¸e´a¹Y¿ø_AP,가동시간,top10_appendix-lee.d.g" xfId="1506"/>
    <cellStyle name="Ç¥ÁØ_¸é´ã¹Ý¿ø_AP,가동시간,top10_appendix-lee.d.g" xfId="1507"/>
    <cellStyle name="C￥AØ_¸e´a¹Y¿ø_AP,가동시간,top10_wp file(0912)" xfId="1508"/>
    <cellStyle name="Ç¥ÁØ_¸é´ã¹Ý¿ø_AP,가동시간,top10_wp file(0912)" xfId="1509"/>
    <cellStyle name="C￥AØ_¸e´a¹Y¿ø_AP,가동시간,top10_재고평가" xfId="1492"/>
    <cellStyle name="Ç¥ÁØ_¸é´ã¹Ý¿ø_AP,가동시간,top10_재고평가" xfId="1493"/>
    <cellStyle name="C￥AØ_¸e´a¹Y¿ø_Appendix" xfId="1514"/>
    <cellStyle name="Ç¥ÁØ_¸é´ã¹Ý¿ø_Appendix" xfId="1515"/>
    <cellStyle name="C￥AØ_¸e´a¹Y¿ø_Appendix-I,II,VD,VII,VIIABC,VIII,VIIIAB,IX,X,XI,XII,XIV,XXA,XXIA" xfId="1516"/>
    <cellStyle name="Ç¥ÁØ_¸é´ã¹Ý¿ø_Appendix-I,II,VD,VII,VIIABC,VIII,VIIIAB,IX,X,XI,XII,XIV,XXA,XXIA" xfId="1517"/>
    <cellStyle name="C￥AØ_¸e´a¹Y¿ø_appendix-lee.d.g" xfId="1518"/>
    <cellStyle name="Ç¥ÁØ_¸é´ã¹Ý¿ø_appendix-lee.d.g" xfId="1519"/>
    <cellStyle name="C￥AØ_¸e´a¹Y¿ø_BS-Appendix" xfId="1520"/>
    <cellStyle name="Ç¥ÁØ_¸é´ã¹Ý¿ø_BS-Appendix" xfId="1521"/>
    <cellStyle name="C￥AØ_¸e´a¹Y¿ø_JP" xfId="1522"/>
    <cellStyle name="Ç¥ÁØ_¸é´ã¹Ý¿ø_JP" xfId="1523"/>
    <cellStyle name="C￥AØ_¸e´a¹Y¿ø_JP_Appendix for project YC" xfId="1526"/>
    <cellStyle name="Ç¥ÁØ_¸é´ã¹Ý¿ø_JP_Appendix for project YC" xfId="1527"/>
    <cellStyle name="C￥AØ_¸e´a¹Y¿ø_JP_Appendix(3-31 통합)" xfId="1528"/>
    <cellStyle name="Ç¥ÁØ_¸é´ã¹Ý¿ø_JP_Appendix(3-31 통합)" xfId="1529"/>
    <cellStyle name="C￥AØ_¸e´a¹Y¿ø_JP_Appendix(3-31 하장헌)" xfId="1530"/>
    <cellStyle name="Ç¥ÁØ_¸é´ã¹Ý¿ø_JP_Appendix(3-31 하장헌)" xfId="1531"/>
    <cellStyle name="C￥AØ_¸e´a¹Y¿ø_JP_Appendix_project YC" xfId="1532"/>
    <cellStyle name="Ç¥ÁØ_¸é´ã¹Ý¿ø_JP_Appendix_project YC" xfId="1533"/>
    <cellStyle name="C￥AØ_¸e´a¹Y¿ø_JP_Appendix-2002년" xfId="1534"/>
    <cellStyle name="Ç¥ÁØ_¸é´ã¹Ý¿ø_JP_Appendix-2002년" xfId="1535"/>
    <cellStyle name="C￥AØ_¸e´a¹Y¿ø_JP_Appendix-Final" xfId="1538"/>
    <cellStyle name="Ç¥ÁØ_¸é´ã¹Ý¿ø_JP_Appendix-Final" xfId="1539"/>
    <cellStyle name="C￥AØ_¸e´a¹Y¿ø_JP_Appendix-Final_1" xfId="1540"/>
    <cellStyle name="Ç¥ÁØ_¸é´ã¹Ý¿ø_JP_Appendix-Final_1" xfId="1541"/>
    <cellStyle name="C￥AØ_¸e´a¹Y¿ø_JP_Appendix-Final_1_Borrowing as of 2002" xfId="1542"/>
    <cellStyle name="Ç¥ÁØ_¸é´ã¹Ý¿ø_JP_Appendix-Final_1_Borrowing as of 2002" xfId="1543"/>
    <cellStyle name="C￥AØ_¸e´a¹Y¿ø_JP_Appendix-손현곤" xfId="1536"/>
    <cellStyle name="Ç¥ÁØ_¸é´ã¹Ý¿ø_JP_Appendix-손현곤" xfId="1537"/>
    <cellStyle name="C￥AØ_¸e´a¹Y¿ø_JP_Book1" xfId="1544"/>
    <cellStyle name="Ç¥ÁØ_¸é´ã¹Ý¿ø_JP_Book1" xfId="1545"/>
    <cellStyle name="C￥AØ_¸e´a¹Y¿ø_JP_국가별 제품별 마진율 분석" xfId="1524"/>
    <cellStyle name="Ç¥ÁØ_¸é´ã¹Ý¿ø_JP_국가별 제품별 마진율 분석" xfId="1525"/>
    <cellStyle name="C￥AØ_¸e´a¹Y¿ø_mc" xfId="1546"/>
    <cellStyle name="Ç¥ÁØ_¸é´ã¹Ý¿ø_mc" xfId="1547"/>
    <cellStyle name="C￥AØ_¸e´a¹Y¿ø_mc_additional appendix" xfId="1550"/>
    <cellStyle name="Ç¥ÁØ_¸é´ã¹Ý¿ø_mc_additional appendix" xfId="1551"/>
    <cellStyle name="C￥AØ_¸e´a¹Y¿ø_mc_additional appendix_AP,manufacturing costs" xfId="1554"/>
    <cellStyle name="Ç¥ÁØ_¸é´ã¹Ý¿ø_mc_additional appendix_AP,manufacturing costs" xfId="1555"/>
    <cellStyle name="C￥AØ_¸e´a¹Y¿ø_mc_additional appendix_appendix-lee.d.g" xfId="1556"/>
    <cellStyle name="Ç¥ÁØ_¸é´ã¹Ý¿ø_mc_additional appendix_appendix-lee.d.g" xfId="1557"/>
    <cellStyle name="C￥AØ_¸e´a¹Y¿ø_mc_additional appendix_wp file(0912)" xfId="1558"/>
    <cellStyle name="Ç¥ÁØ_¸é´ã¹Ý¿ø_mc_additional appendix_wp file(0912)" xfId="1559"/>
    <cellStyle name="C￥AØ_¸e´a¹Y¿ø_mc_additional appendix_재고평가" xfId="1552"/>
    <cellStyle name="Ç¥ÁØ_¸é´ã¹Ý¿ø_mc_additional appendix_재고평가" xfId="1553"/>
    <cellStyle name="C￥AØ_¸e´a¹Y¿ø_mc_AP,manufacturing costs" xfId="1560"/>
    <cellStyle name="Ç¥ÁØ_¸é´ã¹Ý¿ø_mc_AP,manufacturing costs" xfId="1561"/>
    <cellStyle name="C￥AØ_¸e´a¹Y¿ø_mc_appendix-lee.d.g" xfId="1562"/>
    <cellStyle name="Ç¥ÁØ_¸é´ã¹Ý¿ø_mc_appendix-lee.d.g" xfId="1563"/>
    <cellStyle name="C￥AØ_¸e´a¹Y¿ø_mc_wp file(0912)" xfId="1564"/>
    <cellStyle name="Ç¥ÁØ_¸é´ã¹Ý¿ø_mc_wp file(0912)" xfId="1565"/>
    <cellStyle name="C￥AØ_¸e´a¹Y¿ø_mc_재고평가" xfId="1548"/>
    <cellStyle name="Ç¥ÁØ_¸é´ã¹Ý¿ø_mc_재고평가" xfId="1549"/>
    <cellStyle name="C￥AØ_¸e´a¹Y¿ø_PL-Appendix" xfId="1566"/>
    <cellStyle name="Ç¥ÁØ_¸é´ã¹Ý¿ø_PL-Appendix" xfId="1567"/>
    <cellStyle name="C￥AØ_¸e´a¹Y¿ø_tables for report" xfId="1568"/>
    <cellStyle name="Ç¥ÁØ_¸é´ã¹Ý¿ø_wp file(0912)" xfId="1569"/>
    <cellStyle name="C￥AØ_¸e´a¹Y¿ø_wp file(0912)_1" xfId="1570"/>
    <cellStyle name="Ç¥ÁØ_¸é´ã¹Ý¿ø_wp file(0912)_1" xfId="1571"/>
    <cellStyle name="C￥AØ_¸e´a¹Y¿ø_wp file(0912)_1_Appendix for project YC" xfId="1574"/>
    <cellStyle name="Ç¥ÁØ_¸é´ã¹Ý¿ø_wp file(0912)_1_Appendix for project YC" xfId="1575"/>
    <cellStyle name="C￥AØ_¸e´a¹Y¿ø_wp file(0912)_1_Appendix(3-31 통합)" xfId="1576"/>
    <cellStyle name="Ç¥ÁØ_¸é´ã¹Ý¿ø_wp file(0912)_1_Appendix(3-31 통합)" xfId="1577"/>
    <cellStyle name="C￥AØ_¸e´a¹Y¿ø_wp file(0912)_1_Appendix(3-31 하장헌)" xfId="1578"/>
    <cellStyle name="Ç¥ÁØ_¸é´ã¹Ý¿ø_wp file(0912)_1_Appendix(3-31 하장헌)" xfId="1579"/>
    <cellStyle name="C￥AØ_¸e´a¹Y¿ø_wp file(0912)_1_Appendix_project YC" xfId="1580"/>
    <cellStyle name="Ç¥ÁØ_¸é´ã¹Ý¿ø_wp file(0912)_1_Appendix_project YC" xfId="1581"/>
    <cellStyle name="C￥AØ_¸e´a¹Y¿ø_wp file(0912)_1_Appendix-2002년" xfId="1582"/>
    <cellStyle name="Ç¥ÁØ_¸é´ã¹Ý¿ø_wp file(0912)_1_Appendix-2002년" xfId="1583"/>
    <cellStyle name="C￥AØ_¸e´a¹Y¿ø_wp file(0912)_1_Appendix-Final" xfId="1586"/>
    <cellStyle name="Ç¥ÁØ_¸é´ã¹Ý¿ø_wp file(0912)_1_Appendix-Final" xfId="1587"/>
    <cellStyle name="C￥AØ_¸e´a¹Y¿ø_wp file(0912)_1_Appendix-Final_1" xfId="1588"/>
    <cellStyle name="Ç¥ÁØ_¸é´ã¹Ý¿ø_wp file(0912)_1_Appendix-Final_1" xfId="1589"/>
    <cellStyle name="C￥AØ_¸e´a¹Y¿ø_wp file(0912)_1_Appendix-Final_1_Borrowing as of 2002" xfId="1590"/>
    <cellStyle name="Ç¥ÁØ_¸é´ã¹Ý¿ø_wp file(0912)_1_Appendix-Final_1_Borrowing as of 2002" xfId="1591"/>
    <cellStyle name="C￥AØ_¸e´a¹Y¿ø_wp file(0912)_1_Appendix-손현곤" xfId="1584"/>
    <cellStyle name="Ç¥ÁØ_¸é´ã¹Ý¿ø_wp file(0912)_1_Appendix-손현곤" xfId="1585"/>
    <cellStyle name="C￥AØ_¸e´a¹Y¿ø_wp file(0912)_1_Book1" xfId="1592"/>
    <cellStyle name="Ç¥ÁØ_¸é´ã¹Ý¿ø_wp file(0912)_1_Book1" xfId="1593"/>
    <cellStyle name="C￥AØ_¸e´a¹Y¿ø_wp file(0912)_1_국가별 제품별 마진율 분석" xfId="1572"/>
    <cellStyle name="Ç¥ÁØ_¸é´ã¹Ý¿ø_wp file(0912)_1_국가별 제품별 마진율 분석" xfId="1573"/>
    <cellStyle name="C￥AØ_¸e´a¹Y¿ø_wp file(0912)_Appendix" xfId="1596"/>
    <cellStyle name="Ç¥ÁØ_¸é´ã¹Ý¿ø_wp file(0912)_Appendix" xfId="1597"/>
    <cellStyle name="C￥AØ_¸e´a¹Y¿ø_wp file(0912)_Appendix(3-31 통합)" xfId="1598"/>
    <cellStyle name="Ç¥ÁØ_¸é´ã¹Ý¿ø_wp file(0912)_Appendix(3-31 통합)" xfId="1599"/>
    <cellStyle name="C￥AØ_¸e´a¹Y¿ø_wp file(0912)_Appendix(3-31 하장헌)" xfId="1600"/>
    <cellStyle name="Ç¥ÁØ_¸é´ã¹Ý¿ø_wp file(0912)_Appendix(3-31 하장헌)" xfId="1601"/>
    <cellStyle name="C￥AØ_¸e´a¹Y¿ø_wp file(0912)_Appendix-2002년" xfId="1602"/>
    <cellStyle name="Ç¥ÁØ_¸é´ã¹Ý¿ø_wp file(0912)_Appendix-2002년" xfId="1603"/>
    <cellStyle name="C￥AØ_¸e´a¹Y¿ø_wp file(0912)_Appendix-Final" xfId="1606"/>
    <cellStyle name="Ç¥ÁØ_¸é´ã¹Ý¿ø_wp file(0912)_Appendix-Final" xfId="1607"/>
    <cellStyle name="C￥AØ_¸e´a¹Y¿ø_wp file(0912)_Appendix-I,II,VD,VII,VIIABC,VIII,VIIIAB,IX,X,XI,XII,XIV,XXA,XXIA" xfId="1608"/>
    <cellStyle name="Ç¥ÁØ_¸é´ã¹Ý¿ø_wp file(0912)_Appendix-I,II,VD,VII,VIIABC,VIII,VIIIAB,IX,X,XI,XII,XIV,XXA,XXIA" xfId="1609"/>
    <cellStyle name="C￥AØ_¸e´a¹Y¿ø_wp file(0912)_Appendix-I,II,VD,VII,VIIABC,VIII,VIIIAB,IX,X,XI,XII,XIV,XXA,XXIA_Appendix for project YC" xfId="1612"/>
    <cellStyle name="Ç¥ÁØ_¸é´ã¹Ý¿ø_wp file(0912)_Appendix-I,II,VD,VII,VIIABC,VIII,VIIIAB,IX,X,XI,XII,XIV,XXA,XXIA_Appendix for project YC" xfId="1613"/>
    <cellStyle name="C￥AØ_¸e´a¹Y¿ø_wp file(0912)_Appendix-I,II,VD,VII,VIIABC,VIII,VIIIAB,IX,X,XI,XII,XIV,XXA,XXIA_Appendix(3-31 통합)" xfId="1614"/>
    <cellStyle name="Ç¥ÁØ_¸é´ã¹Ý¿ø_wp file(0912)_Appendix-I,II,VD,VII,VIIABC,VIII,VIIIAB,IX,X,XI,XII,XIV,XXA,XXIA_Appendix(3-31 통합)" xfId="1615"/>
    <cellStyle name="C￥AØ_¸e´a¹Y¿ø_wp file(0912)_Appendix-I,II,VD,VII,VIIABC,VIII,VIIIAB,IX,X,XI,XII,XIV,XXA,XXIA_Appendix(3-31 하장헌)" xfId="1616"/>
    <cellStyle name="Ç¥ÁØ_¸é´ã¹Ý¿ø_wp file(0912)_Appendix-I,II,VD,VII,VIIABC,VIII,VIIIAB,IX,X,XI,XII,XIV,XXA,XXIA_Appendix(3-31 하장헌)" xfId="1617"/>
    <cellStyle name="C￥AØ_¸e´a¹Y¿ø_wp file(0912)_Appendix-I,II,VD,VII,VIIABC,VIII,VIIIAB,IX,X,XI,XII,XIV,XXA,XXIA_Appendix_project YC" xfId="1618"/>
    <cellStyle name="Ç¥ÁØ_¸é´ã¹Ý¿ø_wp file(0912)_Appendix-I,II,VD,VII,VIIABC,VIII,VIIIAB,IX,X,XI,XII,XIV,XXA,XXIA_Appendix_project YC" xfId="1619"/>
    <cellStyle name="C￥AØ_¸e´a¹Y¿ø_wp file(0912)_Appendix-I,II,VD,VII,VIIABC,VIII,VIIIAB,IX,X,XI,XII,XIV,XXA,XXIA_Appendix-2002년" xfId="1620"/>
    <cellStyle name="Ç¥ÁØ_¸é´ã¹Ý¿ø_wp file(0912)_Appendix-I,II,VD,VII,VIIABC,VIII,VIIIAB,IX,X,XI,XII,XIV,XXA,XXIA_Appendix-2002년" xfId="1621"/>
    <cellStyle name="C￥AØ_¸e´a¹Y¿ø_wp file(0912)_Appendix-I,II,VD,VII,VIIABC,VIII,VIIIAB,IX,X,XI,XII,XIV,XXA,XXIA_Appendix-Final" xfId="1624"/>
    <cellStyle name="Ç¥ÁØ_¸é´ã¹Ý¿ø_wp file(0912)_Appendix-I,II,VD,VII,VIIABC,VIII,VIIIAB,IX,X,XI,XII,XIV,XXA,XXIA_Appendix-Final" xfId="1625"/>
    <cellStyle name="C￥AØ_¸e´a¹Y¿ø_wp file(0912)_Appendix-I,II,VD,VII,VIIABC,VIII,VIIIAB,IX,X,XI,XII,XIV,XXA,XXIA_Appendix-Final_1" xfId="1626"/>
    <cellStyle name="Ç¥ÁØ_¸é´ã¹Ý¿ø_wp file(0912)_Appendix-I,II,VD,VII,VIIABC,VIII,VIIIAB,IX,X,XI,XII,XIV,XXA,XXIA_Appendix-Final_1" xfId="1627"/>
    <cellStyle name="C￥AØ_¸e´a¹Y¿ø_wp file(0912)_Appendix-I,II,VD,VII,VIIABC,VIII,VIIIAB,IX,X,XI,XII,XIV,XXA,XXIA_Appendix-Final_1_Borrowing as of 2002" xfId="1628"/>
    <cellStyle name="Ç¥ÁØ_¸é´ã¹Ý¿ø_wp file(0912)_Appendix-I,II,VD,VII,VIIABC,VIII,VIIIAB,IX,X,XI,XII,XIV,XXA,XXIA_Appendix-Final_1_Borrowing as of 2002" xfId="1629"/>
    <cellStyle name="C￥AØ_¸e´a¹Y¿ø_wp file(0912)_Appendix-I,II,VD,VII,VIIABC,VIII,VIIIAB,IX,X,XI,XII,XIV,XXA,XXIA_Appendix-손현곤" xfId="1622"/>
    <cellStyle name="Ç¥ÁØ_¸é´ã¹Ý¿ø_wp file(0912)_Appendix-I,II,VD,VII,VIIABC,VIII,VIIIAB,IX,X,XI,XII,XIV,XXA,XXIA_Appendix-손현곤" xfId="1623"/>
    <cellStyle name="C￥AØ_¸e´a¹Y¿ø_wp file(0912)_Appendix-I,II,VD,VII,VIIABC,VIII,VIIIAB,IX,X,XI,XII,XIV,XXA,XXIA_Book1" xfId="1630"/>
    <cellStyle name="Ç¥ÁØ_¸é´ã¹Ý¿ø_wp file(0912)_Appendix-I,II,VD,VII,VIIABC,VIII,VIIIAB,IX,X,XI,XII,XIV,XXA,XXIA_Book1" xfId="1631"/>
    <cellStyle name="C￥AØ_¸e´a¹Y¿ø_wp file(0912)_Appendix-I,II,VD,VII,VIIABC,VIII,VIIIAB,IX,X,XI,XII,XIV,XXA,XXIA_국가별 제품별 마진율 분석" xfId="1610"/>
    <cellStyle name="Ç¥ÁØ_¸é´ã¹Ý¿ø_wp file(0912)_Appendix-I,II,VD,VII,VIIABC,VIII,VIIIAB,IX,X,XI,XII,XIV,XXA,XXIA_국가별 제품별 마진율 분석" xfId="1611"/>
    <cellStyle name="C￥AØ_¸e´a¹Y¿ø_wp file(0912)_appendix-lee.d.g" xfId="1632"/>
    <cellStyle name="Ç¥ÁØ_¸é´ã¹Ý¿ø_wp file(0912)_appendix-lee.d.g" xfId="1633"/>
    <cellStyle name="C￥AØ_¸e´a¹Y¿ø_wp file(0912)_appendix-lee.d.g_Appendix for project YC" xfId="1636"/>
    <cellStyle name="Ç¥ÁØ_¸é´ã¹Ý¿ø_wp file(0912)_appendix-lee.d.g_Appendix for project YC" xfId="1637"/>
    <cellStyle name="C￥AØ_¸e´a¹Y¿ø_wp file(0912)_appendix-lee.d.g_Appendix(3-31 통합)" xfId="1638"/>
    <cellStyle name="Ç¥ÁØ_¸é´ã¹Ý¿ø_wp file(0912)_appendix-lee.d.g_Appendix(3-31 통합)" xfId="1639"/>
    <cellStyle name="C￥AØ_¸e´a¹Y¿ø_wp file(0912)_appendix-lee.d.g_Appendix(3-31 하장헌)" xfId="1640"/>
    <cellStyle name="Ç¥ÁØ_¸é´ã¹Ý¿ø_wp file(0912)_appendix-lee.d.g_Appendix(3-31 하장헌)" xfId="1641"/>
    <cellStyle name="C￥AØ_¸e´a¹Y¿ø_wp file(0912)_appendix-lee.d.g_Appendix_project YC" xfId="1642"/>
    <cellStyle name="Ç¥ÁØ_¸é´ã¹Ý¿ø_wp file(0912)_appendix-lee.d.g_Appendix_project YC" xfId="1643"/>
    <cellStyle name="C￥AØ_¸e´a¹Y¿ø_wp file(0912)_appendix-lee.d.g_Appendix-2002년" xfId="1644"/>
    <cellStyle name="Ç¥ÁØ_¸é´ã¹Ý¿ø_wp file(0912)_appendix-lee.d.g_Appendix-2002년" xfId="1645"/>
    <cellStyle name="C￥AØ_¸e´a¹Y¿ø_wp file(0912)_appendix-lee.d.g_Appendix-Final" xfId="1648"/>
    <cellStyle name="Ç¥ÁØ_¸é´ã¹Ý¿ø_wp file(0912)_appendix-lee.d.g_Appendix-Final" xfId="1649"/>
    <cellStyle name="C￥AØ_¸e´a¹Y¿ø_wp file(0912)_appendix-lee.d.g_Appendix-Final_1" xfId="1650"/>
    <cellStyle name="Ç¥ÁØ_¸é´ã¹Ý¿ø_wp file(0912)_appendix-lee.d.g_Appendix-Final_1" xfId="1651"/>
    <cellStyle name="C￥AØ_¸e´a¹Y¿ø_wp file(0912)_appendix-lee.d.g_Appendix-Final_1_Borrowing as of 2002" xfId="1652"/>
    <cellStyle name="Ç¥ÁØ_¸é´ã¹Ý¿ø_wp file(0912)_appendix-lee.d.g_Appendix-Final_1_Borrowing as of 2002" xfId="1653"/>
    <cellStyle name="C￥AØ_¸e´a¹Y¿ø_wp file(0912)_appendix-lee.d.g_Appendix-손현곤" xfId="1646"/>
    <cellStyle name="Ç¥ÁØ_¸é´ã¹Ý¿ø_wp file(0912)_appendix-lee.d.g_Appendix-손현곤" xfId="1647"/>
    <cellStyle name="C￥AØ_¸e´a¹Y¿ø_wp file(0912)_appendix-lee.d.g_Book1" xfId="1654"/>
    <cellStyle name="Ç¥ÁØ_¸é´ã¹Ý¿ø_wp file(0912)_appendix-lee.d.g_Book1" xfId="1655"/>
    <cellStyle name="C￥AØ_¸e´a¹Y¿ø_wp file(0912)_appendix-lee.d.g_국가별 제품별 마진율 분석" xfId="1634"/>
    <cellStyle name="Ç¥ÁØ_¸é´ã¹Ý¿ø_wp file(0912)_appendix-lee.d.g_국가별 제품별 마진율 분석" xfId="1635"/>
    <cellStyle name="C￥AØ_¸e´a¹Y¿ø_wp file(0912)_Appendix-손현곤" xfId="1604"/>
    <cellStyle name="Ç¥ÁØ_¸é´ã¹Ý¿ø_wp file(0912)_Appendix-손현곤" xfId="1605"/>
    <cellStyle name="C￥AØ_¸e´a¹Y¿ø_wp file(0912)_Book1" xfId="1656"/>
    <cellStyle name="Ç¥ÁØ_¸é´ã¹Ý¿ø_wp file(0912)_Book1" xfId="1657"/>
    <cellStyle name="C￥AØ_¸e´a¹Y¿ø_wp file(0912)_JP" xfId="1658"/>
    <cellStyle name="Ç¥ÁØ_¸é´ã¹Ý¿ø_wp file(0912)_JP" xfId="1659"/>
    <cellStyle name="C￥AØ_¸e´a¹Y¿ø_wp file(0912)_wp file(0912)" xfId="1660"/>
    <cellStyle name="Ç¥ÁØ_¸é´ã¹Ý¿ø_wp file(0912)_wp file(0912)" xfId="1661"/>
    <cellStyle name="C￥AØ_¸e´a¹Y¿ø_wp file(0912)_국가별 제품별 마진율 분석" xfId="1594"/>
    <cellStyle name="Ç¥ÁØ_¸é´ã¹Ý¿ø_wp file(0912)_국가별 제품별 마진율 분석" xfId="1595"/>
    <cellStyle name="C￥AØ_¸e´a¹Y¿ø_매입채무" xfId="1386"/>
    <cellStyle name="Ç¥ÁØ_¸é´ã¹Ý¿ø_매입채무" xfId="1387"/>
    <cellStyle name="C￥AØ_¸e´a¹Y¿ø_매입채무_appendix-lee.d.g" xfId="1390"/>
    <cellStyle name="Ç¥ÁØ_¸é´ã¹Ý¿ø_매입채무_appendix-lee.d.g" xfId="1391"/>
    <cellStyle name="C￥AØ_¸e´a¹Y¿ø_매입채무_wp file(0912)" xfId="1392"/>
    <cellStyle name="Ç¥ÁØ_¸é´ã¹Ý¿ø_매입채무_wp file(0912)" xfId="1393"/>
    <cellStyle name="C￥AØ_¸e´a¹Y¿ø_매입채무_재고평가" xfId="1388"/>
    <cellStyle name="Ç¥ÁØ_¸é´ã¹Ý¿ø_매입채무_재고평가" xfId="1389"/>
    <cellStyle name="C￥AØ_¸e´a¹Y¿ø_연결BS" xfId="1394"/>
    <cellStyle name="Ç¥ÁØ_¸é´ã¹Ý¿ø_연결BS" xfId="1395"/>
    <cellStyle name="C￥AØ_¸e´a¹Y¿ø_연결BS_additional appendix" xfId="1398"/>
    <cellStyle name="Ç¥ÁØ_¸é´ã¹Ý¿ø_연결BS_additional appendix" xfId="1399"/>
    <cellStyle name="C￥AØ_¸e´a¹Y¿ø_연결BS_additional appendix_AP,manufacturing costs" xfId="1402"/>
    <cellStyle name="Ç¥ÁØ_¸é´ã¹Ý¿ø_연결BS_additional appendix_AP,manufacturing costs" xfId="1403"/>
    <cellStyle name="C￥AØ_¸e´a¹Y¿ø_연결BS_additional appendix_appendix-lee.d.g" xfId="1404"/>
    <cellStyle name="Ç¥ÁØ_¸é´ã¹Ý¿ø_연결BS_additional appendix_appendix-lee.d.g" xfId="1405"/>
    <cellStyle name="C￥AØ_¸e´a¹Y¿ø_연결BS_additional appendix_wp file(0912)" xfId="1406"/>
    <cellStyle name="Ç¥ÁØ_¸é´ã¹Ý¿ø_연결BS_additional appendix_wp file(0912)" xfId="1407"/>
    <cellStyle name="C￥AØ_¸e´a¹Y¿ø_연결BS_additional appendix_재고평가" xfId="1400"/>
    <cellStyle name="Ç¥ÁØ_¸é´ã¹Ý¿ø_연결BS_additional appendix_재고평가" xfId="1401"/>
    <cellStyle name="C￥AØ_¸e´a¹Y¿ø_연결BS_AP,manufacturing costs" xfId="1408"/>
    <cellStyle name="Ç¥ÁØ_¸é´ã¹Ý¿ø_연결BS_AP,manufacturing costs" xfId="1409"/>
    <cellStyle name="C￥AØ_¸e´a¹Y¿ø_연결BS_appendix-lee.d.g" xfId="1410"/>
    <cellStyle name="Ç¥ÁØ_¸é´ã¹Ý¿ø_연결BS_appendix-lee.d.g" xfId="1411"/>
    <cellStyle name="C￥AØ_¸e´a¹Y¿ø_연결BS_wp file(0912)" xfId="1412"/>
    <cellStyle name="Ç¥ÁØ_¸é´ã¹Ý¿ø_연결BS_wp file(0912)" xfId="1413"/>
    <cellStyle name="C￥AØ_¸e´a¹Y¿ø_연결BS_재고평가" xfId="1396"/>
    <cellStyle name="Ç¥ÁØ_¸é´ã¹Ý¿ø_연결BS_재고평가" xfId="1397"/>
    <cellStyle name="C￥AØ_¸e´a¹Y¿ø_재고평가" xfId="1414"/>
    <cellStyle name="Ç¥ÁØ_¸é´ã¹Ý¿ø_재고평가" xfId="1415"/>
    <cellStyle name="C￥AØ_¸e´a¹Y¿ø_재고평가_Appendix" xfId="1418"/>
    <cellStyle name="Ç¥ÁØ_¸é´ã¹Ý¿ø_재고평가_Appendix" xfId="1419"/>
    <cellStyle name="C￥AØ_¸e´a¹Y¿ø_재고평가_Appendix for project YC" xfId="1420"/>
    <cellStyle name="Ç¥ÁØ_¸é´ã¹Ý¿ø_재고평가_Appendix for project YC" xfId="1421"/>
    <cellStyle name="C￥AØ_¸e´a¹Y¿ø_재고평가_Appendix(3-31 통합)" xfId="1422"/>
    <cellStyle name="Ç¥ÁØ_¸é´ã¹Ý¿ø_재고평가_Appendix(3-31 통합)" xfId="1423"/>
    <cellStyle name="C￥AØ_¸e´a¹Y¿ø_재고평가_Appendix(3-31 하장헌)" xfId="1424"/>
    <cellStyle name="Ç¥ÁØ_¸é´ã¹Ý¿ø_재고평가_Appendix(3-31 하장헌)" xfId="1425"/>
    <cellStyle name="C￥AØ_¸e´a¹Y¿ø_재고평가_Appendix_project YC" xfId="1426"/>
    <cellStyle name="Ç¥ÁØ_¸é´ã¹Ý¿ø_재고평가_Appendix_project YC" xfId="1427"/>
    <cellStyle name="C￥AØ_¸e´a¹Y¿ø_재고평가_Appendix-2002년" xfId="1428"/>
    <cellStyle name="Ç¥ÁØ_¸é´ã¹Ý¿ø_재고평가_Appendix-2002년" xfId="1429"/>
    <cellStyle name="C￥AØ_¸e´a¹Y¿ø_재고평가_Appendix-Final" xfId="1432"/>
    <cellStyle name="Ç¥ÁØ_¸é´ã¹Ý¿ø_재고평가_Appendix-Final" xfId="1433"/>
    <cellStyle name="C￥AØ_¸e´a¹Y¿ø_재고평가_Appendix-I,II,VD,VII,VIIABC,VIII,VIIIAB,IX,X,XI,XII,XIV,XXA,XXIA" xfId="1434"/>
    <cellStyle name="Ç¥ÁØ_¸é´ã¹Ý¿ø_재고평가_Appendix-I,II,VD,VII,VIIABC,VIII,VIIIAB,IX,X,XI,XII,XIV,XXA,XXIA" xfId="1435"/>
    <cellStyle name="C￥AØ_¸e´a¹Y¿ø_재고평가_Appendix-I,II,VD,VII,VIIABC,VIII,VIIIAB,IX,X,XI,XII,XIV,XXA,XXIA_Appendix for project YC" xfId="1438"/>
    <cellStyle name="Ç¥ÁØ_¸é´ã¹Ý¿ø_재고평가_Appendix-I,II,VD,VII,VIIABC,VIII,VIIIAB,IX,X,XI,XII,XIV,XXA,XXIA_Appendix for project YC" xfId="1439"/>
    <cellStyle name="C￥AØ_¸e´a¹Y¿ø_재고평가_Appendix-I,II,VD,VII,VIIABC,VIII,VIIIAB,IX,X,XI,XII,XIV,XXA,XXIA_Appendix(3-31 통합)" xfId="1440"/>
    <cellStyle name="Ç¥ÁØ_¸é´ã¹Ý¿ø_재고평가_Appendix-I,II,VD,VII,VIIABC,VIII,VIIIAB,IX,X,XI,XII,XIV,XXA,XXIA_Appendix(3-31 통합)" xfId="1441"/>
    <cellStyle name="C￥AØ_¸e´a¹Y¿ø_재고평가_Appendix-I,II,VD,VII,VIIABC,VIII,VIIIAB,IX,X,XI,XII,XIV,XXA,XXIA_Appendix(3-31 하장헌)" xfId="1442"/>
    <cellStyle name="Ç¥ÁØ_¸é´ã¹Ý¿ø_재고평가_Appendix-I,II,VD,VII,VIIABC,VIII,VIIIAB,IX,X,XI,XII,XIV,XXA,XXIA_Appendix(3-31 하장헌)" xfId="1443"/>
    <cellStyle name="C￥AØ_¸e´a¹Y¿ø_재고평가_Appendix-I,II,VD,VII,VIIABC,VIII,VIIIAB,IX,X,XI,XII,XIV,XXA,XXIA_Appendix_project YC" xfId="1444"/>
    <cellStyle name="Ç¥ÁØ_¸é´ã¹Ý¿ø_재고평가_Appendix-I,II,VD,VII,VIIABC,VIII,VIIIAB,IX,X,XI,XII,XIV,XXA,XXIA_Appendix_project YC" xfId="1445"/>
    <cellStyle name="C￥AØ_¸e´a¹Y¿ø_재고평가_Appendix-I,II,VD,VII,VIIABC,VIII,VIIIAB,IX,X,XI,XII,XIV,XXA,XXIA_Appendix-2002년" xfId="1446"/>
    <cellStyle name="Ç¥ÁØ_¸é´ã¹Ý¿ø_재고평가_Appendix-I,II,VD,VII,VIIABC,VIII,VIIIAB,IX,X,XI,XII,XIV,XXA,XXIA_Appendix-2002년" xfId="1447"/>
    <cellStyle name="C￥AØ_¸e´a¹Y¿ø_재고평가_Appendix-I,II,VD,VII,VIIABC,VIII,VIIIAB,IX,X,XI,XII,XIV,XXA,XXIA_Appendix-Final" xfId="1450"/>
    <cellStyle name="Ç¥ÁØ_¸é´ã¹Ý¿ø_재고평가_Appendix-I,II,VD,VII,VIIABC,VIII,VIIIAB,IX,X,XI,XII,XIV,XXA,XXIA_Appendix-Final" xfId="1451"/>
    <cellStyle name="C￥AØ_¸e´a¹Y¿ø_재고평가_Appendix-I,II,VD,VII,VIIABC,VIII,VIIIAB,IX,X,XI,XII,XIV,XXA,XXIA_Appendix-Final_1" xfId="1452"/>
    <cellStyle name="Ç¥ÁØ_¸é´ã¹Ý¿ø_재고평가_Appendix-I,II,VD,VII,VIIABC,VIII,VIIIAB,IX,X,XI,XII,XIV,XXA,XXIA_Appendix-Final_1" xfId="1453"/>
    <cellStyle name="C￥AØ_¸e´a¹Y¿ø_재고평가_Appendix-I,II,VD,VII,VIIABC,VIII,VIIIAB,IX,X,XI,XII,XIV,XXA,XXIA_Appendix-Final_1_Borrowing as of 2002" xfId="1454"/>
    <cellStyle name="Ç¥ÁØ_¸é´ã¹Ý¿ø_재고평가_Appendix-I,II,VD,VII,VIIABC,VIII,VIIIAB,IX,X,XI,XII,XIV,XXA,XXIA_Appendix-Final_1_Borrowing as of 2002" xfId="1455"/>
    <cellStyle name="C￥AØ_¸e´a¹Y¿ø_재고평가_Appendix-I,II,VD,VII,VIIABC,VIII,VIIIAB,IX,X,XI,XII,XIV,XXA,XXIA_Appendix-손현곤" xfId="1448"/>
    <cellStyle name="Ç¥ÁØ_¸é´ã¹Ý¿ø_재고평가_Appendix-I,II,VD,VII,VIIABC,VIII,VIIIAB,IX,X,XI,XII,XIV,XXA,XXIA_Appendix-손현곤" xfId="1449"/>
    <cellStyle name="C￥AØ_¸e´a¹Y¿ø_재고평가_Appendix-I,II,VD,VII,VIIABC,VIII,VIIIAB,IX,X,XI,XII,XIV,XXA,XXIA_Book1" xfId="1456"/>
    <cellStyle name="Ç¥ÁØ_¸é´ã¹Ý¿ø_재고평가_Appendix-I,II,VD,VII,VIIABC,VIII,VIIIAB,IX,X,XI,XII,XIV,XXA,XXIA_Book1" xfId="1457"/>
    <cellStyle name="C￥AØ_¸e´a¹Y¿ø_재고평가_Appendix-I,II,VD,VII,VIIABC,VIII,VIIIAB,IX,X,XI,XII,XIV,XXA,XXIA_국가별 제품별 마진율 분석" xfId="1436"/>
    <cellStyle name="Ç¥ÁØ_¸é´ã¹Ý¿ø_재고평가_Appendix-I,II,VD,VII,VIIABC,VIII,VIIIAB,IX,X,XI,XII,XIV,XXA,XXIA_국가별 제품별 마진율 분석" xfId="1437"/>
    <cellStyle name="C￥AØ_¸e´a¹Y¿ø_재고평가_appendix-lee.d.g" xfId="1458"/>
    <cellStyle name="Ç¥ÁØ_¸é´ã¹Ý¿ø_재고평가_appendix-lee.d.g" xfId="1459"/>
    <cellStyle name="C￥AØ_¸e´a¹Y¿ø_재고평가_appendix-lee.d.g_Appendix for project YC" xfId="1462"/>
    <cellStyle name="Ç¥ÁØ_¸é´ã¹Ý¿ø_재고평가_appendix-lee.d.g_Appendix for project YC" xfId="1463"/>
    <cellStyle name="C￥AØ_¸e´a¹Y¿ø_재고평가_appendix-lee.d.g_Appendix(3-31 통합)" xfId="1464"/>
    <cellStyle name="Ç¥ÁØ_¸é´ã¹Ý¿ø_재고평가_appendix-lee.d.g_Appendix(3-31 통합)" xfId="1465"/>
    <cellStyle name="C￥AØ_¸e´a¹Y¿ø_재고평가_appendix-lee.d.g_Appendix(3-31 하장헌)" xfId="1466"/>
    <cellStyle name="Ç¥ÁØ_¸é´ã¹Ý¿ø_재고평가_appendix-lee.d.g_Appendix(3-31 하장헌)" xfId="1467"/>
    <cellStyle name="C￥AØ_¸e´a¹Y¿ø_재고평가_appendix-lee.d.g_Appendix_project YC" xfId="1468"/>
    <cellStyle name="Ç¥ÁØ_¸é´ã¹Ý¿ø_재고평가_appendix-lee.d.g_Appendix_project YC" xfId="1469"/>
    <cellStyle name="C￥AØ_¸e´a¹Y¿ø_재고평가_appendix-lee.d.g_Appendix-2002년" xfId="1470"/>
    <cellStyle name="Ç¥ÁØ_¸é´ã¹Ý¿ø_재고평가_appendix-lee.d.g_Appendix-2002년" xfId="1471"/>
    <cellStyle name="C￥AØ_¸e´a¹Y¿ø_재고평가_appendix-lee.d.g_Appendix-Final" xfId="1474"/>
    <cellStyle name="Ç¥ÁØ_¸é´ã¹Ý¿ø_재고평가_appendix-lee.d.g_Appendix-Final" xfId="1475"/>
    <cellStyle name="C￥AØ_¸e´a¹Y¿ø_재고평가_appendix-lee.d.g_Appendix-Final_1" xfId="1476"/>
    <cellStyle name="Ç¥ÁØ_¸é´ã¹Ý¿ø_재고평가_appendix-lee.d.g_Appendix-Final_1" xfId="1477"/>
    <cellStyle name="C￥AØ_¸e´a¹Y¿ø_재고평가_appendix-lee.d.g_Appendix-Final_1_Borrowing as of 2002" xfId="1478"/>
    <cellStyle name="Ç¥ÁØ_¸é´ã¹Ý¿ø_재고평가_appendix-lee.d.g_Appendix-Final_1_Borrowing as of 2002" xfId="1479"/>
    <cellStyle name="C￥AØ_¸e´a¹Y¿ø_재고평가_appendix-lee.d.g_Appendix-손현곤" xfId="1472"/>
    <cellStyle name="Ç¥ÁØ_¸é´ã¹Ý¿ø_재고평가_appendix-lee.d.g_Appendix-손현곤" xfId="1473"/>
    <cellStyle name="C￥AØ_¸e´a¹Y¿ø_재고평가_appendix-lee.d.g_Book1" xfId="1480"/>
    <cellStyle name="Ç¥ÁØ_¸é´ã¹Ý¿ø_재고평가_appendix-lee.d.g_Book1" xfId="1481"/>
    <cellStyle name="C￥AØ_¸e´a¹Y¿ø_재고평가_appendix-lee.d.g_국가별 제품별 마진율 분석" xfId="1460"/>
    <cellStyle name="Ç¥ÁØ_¸é´ã¹Ý¿ø_재고평가_appendix-lee.d.g_국가별 제품별 마진율 분석" xfId="1461"/>
    <cellStyle name="C￥AØ_¸e´a¹Y¿ø_재고평가_Appendix-손현곤" xfId="1430"/>
    <cellStyle name="Ç¥ÁØ_¸é´ã¹Ý¿ø_재고평가_Appendix-손현곤" xfId="1431"/>
    <cellStyle name="C￥AØ_¸e´a¹Y¿ø_재고평가_Book1" xfId="1482"/>
    <cellStyle name="Ç¥ÁØ_¸é´ã¹Ý¿ø_재고평가_Book1" xfId="1483"/>
    <cellStyle name="C￥AØ_¸e´a¹Y¿ø_재고평가_JP" xfId="1484"/>
    <cellStyle name="Ç¥ÁØ_¸é´ã¹Ý¿ø_재고평가_JP" xfId="1485"/>
    <cellStyle name="C￥AØ_¸e´a¹Y¿ø_재고평가_wp file(0912)" xfId="1486"/>
    <cellStyle name="Ç¥ÁØ_¸é´ã¹Ý¿ø_재고평가_wp file(0912)" xfId="1487"/>
    <cellStyle name="C￥AØ_¸e´a¹Y¿ø_재고평가_국가별 제품별 마진율 분석" xfId="1416"/>
    <cellStyle name="Ç¥ÁØ_¸é´ã¹Ý¿ø_재고평가_국가별 제품별 마진율 분석" xfId="1417"/>
    <cellStyle name="C￥AØ_¸e´a¹Y¿ø_재고평가1" xfId="1488"/>
    <cellStyle name="Ç¥ÁØ_¸é´ã¹Ý¿ø_재고평가1" xfId="1489"/>
    <cellStyle name="C￥AØ_¿¹≫e¿aA≫ " xfId="1662"/>
    <cellStyle name="Ç¥ÁØ_±¹¿Übal" xfId="1663"/>
    <cellStyle name="C￥AØ_±¹¿UPL" xfId="1664"/>
    <cellStyle name="Ç¥ÁØ_±â¾È" xfId="1665"/>
    <cellStyle name="C￥AØ_≫c¾÷ºIº° AN°e " xfId="1666"/>
    <cellStyle name="Ç¥ÁØ_°©À»¼­¿ï" xfId="1667"/>
    <cellStyle name="C￥AØ_°ø¹R5 " xfId="1668"/>
    <cellStyle name="Ç¥ÁØ_°ü¸®Ç×¸ñ_¾÷Á¾º° " xfId="1669"/>
    <cellStyle name="C￥AØ_¼±AoAc°i_1_³≫ºI°eE¹´e AßA¤A÷AI " xfId="1670"/>
    <cellStyle name="Ç¥ÁØ_¾÷Á¾º° " xfId="1671"/>
    <cellStyle name="C￥AØ_¾c½A9" xfId="1672"/>
    <cellStyle name="Ç¥ÁØ_5-1±¤°í " xfId="1673"/>
    <cellStyle name="C￥AØ_5-1±¤°i _2001재무제표" xfId="1674"/>
    <cellStyle name="Ç¥ÁØ_5-1±¤°í _2001재무제표" xfId="1675"/>
    <cellStyle name="C￥AØ_5-1±¤°i _6RCB1 " xfId="1676"/>
    <cellStyle name="Ç¥ÁØ_98³â °á»ê " xfId="1677"/>
    <cellStyle name="C￥AØ_A|C°" xfId="1678"/>
    <cellStyle name="Ç¥ÁØ_Ã¤±Ç¹Ý" xfId="1679"/>
    <cellStyle name="C￥AØ_A¤±C¹Y¿ø" xfId="1680"/>
    <cellStyle name="Ç¥ÁØ_Ã¤±Ç¹Ý¿ø" xfId="1681"/>
    <cellStyle name="C￥AØ_A¤±C¹Y¿ø_AP,manufacturing costs" xfId="1806"/>
    <cellStyle name="Ç¥ÁØ_Ã¤±Ç¹Ý¿ø_AP,manufacturing costs" xfId="1807"/>
    <cellStyle name="C￥AØ_A¤±C¹Y¿ø_AP,manufacturing costs_재고평가" xfId="1808"/>
    <cellStyle name="Ç¥ÁØ_Ã¤±Ç¹Ý¿ø_AP,manufacturing costs_재고평가" xfId="1809"/>
    <cellStyle name="C￥AØ_A¤±C¹Y¿ø_AP,가동시간,top10" xfId="1786"/>
    <cellStyle name="Ç¥ÁØ_Ã¤±Ç¹Ý¿ø_AP,가동시간,top10" xfId="1787"/>
    <cellStyle name="C￥AØ_A¤±C¹Y¿ø_AP,가동시간,top10_additional appendix" xfId="1790"/>
    <cellStyle name="Ç¥ÁØ_Ã¤±Ç¹Ý¿ø_AP,가동시간,top10_additional appendix" xfId="1791"/>
    <cellStyle name="C￥AØ_A¤±C¹Y¿ø_AP,가동시간,top10_additional appendix_AP,manufacturing costs" xfId="1794"/>
    <cellStyle name="Ç¥ÁØ_Ã¤±Ç¹Ý¿ø_AP,가동시간,top10_additional appendix_AP,manufacturing costs" xfId="1795"/>
    <cellStyle name="C￥AØ_A¤±C¹Y¿ø_AP,가동시간,top10_additional appendix_appendix-lee.d.g" xfId="1796"/>
    <cellStyle name="Ç¥ÁØ_Ã¤±Ç¹Ý¿ø_AP,가동시간,top10_additional appendix_appendix-lee.d.g" xfId="1797"/>
    <cellStyle name="C￥AØ_A¤±C¹Y¿ø_AP,가동시간,top10_additional appendix_wp file(0912)" xfId="1798"/>
    <cellStyle name="Ç¥ÁØ_Ã¤±Ç¹Ý¿ø_AP,가동시간,top10_additional appendix_wp file(0912)" xfId="1799"/>
    <cellStyle name="C￥AØ_A¤±C¹Y¿ø_AP,가동시간,top10_additional appendix_재고평가" xfId="1792"/>
    <cellStyle name="Ç¥ÁØ_Ã¤±Ç¹Ý¿ø_AP,가동시간,top10_additional appendix_재고평가" xfId="1793"/>
    <cellStyle name="C￥AØ_A¤±C¹Y¿ø_AP,가동시간,top10_AP,manufacturing costs" xfId="1800"/>
    <cellStyle name="Ç¥ÁØ_Ã¤±Ç¹Ý¿ø_AP,가동시간,top10_AP,manufacturing costs" xfId="1801"/>
    <cellStyle name="C￥AØ_A¤±C¹Y¿ø_AP,가동시간,top10_appendix-lee.d.g" xfId="1802"/>
    <cellStyle name="Ç¥ÁØ_Ã¤±Ç¹Ý¿ø_AP,가동시간,top10_appendix-lee.d.g" xfId="1803"/>
    <cellStyle name="C￥AØ_A¤±C¹Y¿ø_AP,가동시간,top10_wp file(0912)" xfId="1804"/>
    <cellStyle name="Ç¥ÁØ_Ã¤±Ç¹Ý¿ø_AP,가동시간,top10_wp file(0912)" xfId="1805"/>
    <cellStyle name="C￥AØ_A¤±C¹Y¿ø_AP,가동시간,top10_재고평가" xfId="1788"/>
    <cellStyle name="Ç¥ÁØ_Ã¤±Ç¹Ý¿ø_AP,가동시간,top10_재고평가" xfId="1789"/>
    <cellStyle name="C￥AØ_A¤±C¹Y¿ø_Appendix" xfId="1810"/>
    <cellStyle name="Ç¥ÁØ_Ã¤±Ç¹Ý¿ø_Appendix" xfId="1811"/>
    <cellStyle name="C￥AØ_A¤±C¹Y¿ø_Appendix-I,II,VD,VII,VIIABC,VIII,VIIIAB,IX,X,XI,XII,XIV,XXA,XXIA" xfId="1812"/>
    <cellStyle name="Ç¥ÁØ_Ã¤±Ç¹Ý¿ø_Appendix-I,II,VD,VII,VIIABC,VIII,VIIIAB,IX,X,XI,XII,XIV,XXA,XXIA" xfId="1813"/>
    <cellStyle name="C￥AØ_A¤±C¹Y¿ø_appendix-lee.d.g" xfId="1814"/>
    <cellStyle name="Ç¥ÁØ_Ã¤±Ç¹Ý¿ø_appendix-lee.d.g" xfId="1815"/>
    <cellStyle name="C￥AØ_A¤±C¹Y¿ø_BS-Appendix" xfId="1816"/>
    <cellStyle name="Ç¥ÁØ_Ã¤±Ç¹Ý¿ø_BS-Appendix" xfId="1817"/>
    <cellStyle name="C￥AØ_A¤±C¹Y¿ø_JP" xfId="1818"/>
    <cellStyle name="Ç¥ÁØ_Ã¤±Ç¹Ý¿ø_JP" xfId="1819"/>
    <cellStyle name="C￥AØ_A¤±C¹Y¿ø_JP_Appendix for project YC" xfId="1822"/>
    <cellStyle name="Ç¥ÁØ_Ã¤±Ç¹Ý¿ø_JP_Appendix for project YC" xfId="1823"/>
    <cellStyle name="C￥AØ_A¤±C¹Y¿ø_JP_Appendix(3-31 통합)" xfId="1824"/>
    <cellStyle name="Ç¥ÁØ_Ã¤±Ç¹Ý¿ø_JP_Appendix(3-31 통합)" xfId="1825"/>
    <cellStyle name="C￥AØ_A¤±C¹Y¿ø_JP_Appendix(3-31 하장헌)" xfId="1826"/>
    <cellStyle name="Ç¥ÁØ_Ã¤±Ç¹Ý¿ø_JP_Appendix(3-31 하장헌)" xfId="1827"/>
    <cellStyle name="C￥AØ_A¤±C¹Y¿ø_JP_Appendix_project YC" xfId="1828"/>
    <cellStyle name="Ç¥ÁØ_Ã¤±Ç¹Ý¿ø_JP_Appendix_project YC" xfId="1829"/>
    <cellStyle name="C￥AØ_A¤±C¹Y¿ø_JP_Appendix-2002년" xfId="1830"/>
    <cellStyle name="Ç¥ÁØ_Ã¤±Ç¹Ý¿ø_JP_Appendix-2002년" xfId="1831"/>
    <cellStyle name="C￥AØ_A¤±C¹Y¿ø_JP_Appendix-Final" xfId="1834"/>
    <cellStyle name="Ç¥ÁØ_Ã¤±Ç¹Ý¿ø_JP_Appendix-Final" xfId="1835"/>
    <cellStyle name="C￥AØ_A¤±C¹Y¿ø_JP_Appendix-Final_1" xfId="1836"/>
    <cellStyle name="Ç¥ÁØ_Ã¤±Ç¹Ý¿ø_JP_Appendix-Final_1" xfId="1837"/>
    <cellStyle name="C￥AØ_A¤±C¹Y¿ø_JP_Appendix-Final_1_Borrowing as of 2002" xfId="1838"/>
    <cellStyle name="Ç¥ÁØ_Ã¤±Ç¹Ý¿ø_JP_Appendix-Final_1_Borrowing as of 2002" xfId="1839"/>
    <cellStyle name="C￥AØ_A¤±C¹Y¿ø_JP_Appendix-손현곤" xfId="1832"/>
    <cellStyle name="Ç¥ÁØ_Ã¤±Ç¹Ý¿ø_JP_Appendix-손현곤" xfId="1833"/>
    <cellStyle name="C￥AØ_A¤±C¹Y¿ø_JP_Book1" xfId="1840"/>
    <cellStyle name="Ç¥ÁØ_Ã¤±Ç¹Ý¿ø_JP_Book1" xfId="1841"/>
    <cellStyle name="C￥AØ_A¤±C¹Y¿ø_JP_국가별 제품별 마진율 분석" xfId="1820"/>
    <cellStyle name="Ç¥ÁØ_Ã¤±Ç¹Ý¿ø_JP_국가별 제품별 마진율 분석" xfId="1821"/>
    <cellStyle name="C￥AØ_A¤±C¹Y¿ø_mc" xfId="1842"/>
    <cellStyle name="Ç¥ÁØ_Ã¤±Ç¹Ý¿ø_mc" xfId="1843"/>
    <cellStyle name="C￥AØ_A¤±C¹Y¿ø_mc_additional appendix" xfId="1846"/>
    <cellStyle name="Ç¥ÁØ_Ã¤±Ç¹Ý¿ø_mc_additional appendix" xfId="1847"/>
    <cellStyle name="C￥AØ_A¤±C¹Y¿ø_mc_additional appendix_AP,manufacturing costs" xfId="1850"/>
    <cellStyle name="Ç¥ÁØ_Ã¤±Ç¹Ý¿ø_mc_additional appendix_AP,manufacturing costs" xfId="1851"/>
    <cellStyle name="C￥AØ_A¤±C¹Y¿ø_mc_additional appendix_appendix-lee.d.g" xfId="1852"/>
    <cellStyle name="Ç¥ÁØ_Ã¤±Ç¹Ý¿ø_mc_additional appendix_appendix-lee.d.g" xfId="1853"/>
    <cellStyle name="C￥AØ_A¤±C¹Y¿ø_mc_additional appendix_wp file(0912)" xfId="1854"/>
    <cellStyle name="Ç¥ÁØ_Ã¤±Ç¹Ý¿ø_mc_additional appendix_wp file(0912)" xfId="1855"/>
    <cellStyle name="C￥AØ_A¤±C¹Y¿ø_mc_additional appendix_재고평가" xfId="1848"/>
    <cellStyle name="Ç¥ÁØ_Ã¤±Ç¹Ý¿ø_mc_additional appendix_재고평가" xfId="1849"/>
    <cellStyle name="C￥AØ_A¤±C¹Y¿ø_mc_AP,manufacturing costs" xfId="1856"/>
    <cellStyle name="Ç¥ÁØ_Ã¤±Ç¹Ý¿ø_mc_AP,manufacturing costs" xfId="1857"/>
    <cellStyle name="C￥AØ_A¤±C¹Y¿ø_mc_appendix-lee.d.g" xfId="1858"/>
    <cellStyle name="Ç¥ÁØ_Ã¤±Ç¹Ý¿ø_mc_appendix-lee.d.g" xfId="1859"/>
    <cellStyle name="C￥AØ_A¤±C¹Y¿ø_mc_wp file(0912)" xfId="1860"/>
    <cellStyle name="Ç¥ÁØ_Ã¤±Ç¹Ý¿ø_mc_wp file(0912)" xfId="1861"/>
    <cellStyle name="C￥AØ_A¤±C¹Y¿ø_mc_재고평가" xfId="1844"/>
    <cellStyle name="Ç¥ÁØ_Ã¤±Ç¹Ý¿ø_mc_재고평가" xfId="1845"/>
    <cellStyle name="C￥AØ_A¤±C¹Y¿ø_PL-Appendix" xfId="1862"/>
    <cellStyle name="Ç¥ÁØ_Ã¤±Ç¹Ý¿ø_PL-Appendix" xfId="1863"/>
    <cellStyle name="C￥AØ_A¤±C¹Y¿ø_tables for report" xfId="1864"/>
    <cellStyle name="Ç¥ÁØ_Ã¤±Ç¹Ý¿ø_wp file(0912)" xfId="1865"/>
    <cellStyle name="C￥AØ_A¤±C¹Y¿ø_wp file(0912)_1" xfId="1866"/>
    <cellStyle name="Ç¥ÁØ_Ã¤±Ç¹Ý¿ø_wp file(0912)_1" xfId="1867"/>
    <cellStyle name="C￥AØ_A¤±C¹Y¿ø_wp file(0912)_1_Appendix for project YC" xfId="1870"/>
    <cellStyle name="Ç¥ÁØ_Ã¤±Ç¹Ý¿ø_wp file(0912)_1_Appendix for project YC" xfId="1871"/>
    <cellStyle name="C￥AØ_A¤±C¹Y¿ø_wp file(0912)_1_Appendix(3-31 통합)" xfId="1872"/>
    <cellStyle name="Ç¥ÁØ_Ã¤±Ç¹Ý¿ø_wp file(0912)_1_Appendix(3-31 통합)" xfId="1873"/>
    <cellStyle name="C￥AØ_A¤±C¹Y¿ø_wp file(0912)_1_Appendix(3-31 하장헌)" xfId="1874"/>
    <cellStyle name="Ç¥ÁØ_Ã¤±Ç¹Ý¿ø_wp file(0912)_1_Appendix(3-31 하장헌)" xfId="1875"/>
    <cellStyle name="C￥AØ_A¤±C¹Y¿ø_wp file(0912)_1_Appendix_project YC" xfId="1876"/>
    <cellStyle name="Ç¥ÁØ_Ã¤±Ç¹Ý¿ø_wp file(0912)_1_Appendix_project YC" xfId="1877"/>
    <cellStyle name="C￥AØ_A¤±C¹Y¿ø_wp file(0912)_1_Appendix-2002년" xfId="1878"/>
    <cellStyle name="Ç¥ÁØ_Ã¤±Ç¹Ý¿ø_wp file(0912)_1_Appendix-2002년" xfId="1879"/>
    <cellStyle name="C￥AØ_A¤±C¹Y¿ø_wp file(0912)_1_Appendix-Final" xfId="1882"/>
    <cellStyle name="Ç¥ÁØ_Ã¤±Ç¹Ý¿ø_wp file(0912)_1_Appendix-Final" xfId="1883"/>
    <cellStyle name="C￥AØ_A¤±C¹Y¿ø_wp file(0912)_1_Appendix-Final_1" xfId="1884"/>
    <cellStyle name="Ç¥ÁØ_Ã¤±Ç¹Ý¿ø_wp file(0912)_1_Appendix-Final_1" xfId="1885"/>
    <cellStyle name="C￥AØ_A¤±C¹Y¿ø_wp file(0912)_1_Appendix-Final_1_Borrowing as of 2002" xfId="1886"/>
    <cellStyle name="Ç¥ÁØ_Ã¤±Ç¹Ý¿ø_wp file(0912)_1_Appendix-Final_1_Borrowing as of 2002" xfId="1887"/>
    <cellStyle name="C￥AØ_A¤±C¹Y¿ø_wp file(0912)_1_Appendix-손현곤" xfId="1880"/>
    <cellStyle name="Ç¥ÁØ_Ã¤±Ç¹Ý¿ø_wp file(0912)_1_Appendix-손현곤" xfId="1881"/>
    <cellStyle name="C￥AØ_A¤±C¹Y¿ø_wp file(0912)_1_Book1" xfId="1888"/>
    <cellStyle name="Ç¥ÁØ_Ã¤±Ç¹Ý¿ø_wp file(0912)_1_Book1" xfId="1889"/>
    <cellStyle name="C￥AØ_A¤±C¹Y¿ø_wp file(0912)_1_국가별 제품별 마진율 분석" xfId="1868"/>
    <cellStyle name="Ç¥ÁØ_Ã¤±Ç¹Ý¿ø_wp file(0912)_1_국가별 제품별 마진율 분석" xfId="1869"/>
    <cellStyle name="C￥AØ_A¤±C¹Y¿ø_wp file(0912)_Appendix" xfId="1892"/>
    <cellStyle name="Ç¥ÁØ_Ã¤±Ç¹Ý¿ø_wp file(0912)_Appendix" xfId="1893"/>
    <cellStyle name="C￥AØ_A¤±C¹Y¿ø_wp file(0912)_Appendix(3-31 통합)" xfId="1894"/>
    <cellStyle name="Ç¥ÁØ_Ã¤±Ç¹Ý¿ø_wp file(0912)_Appendix(3-31 통합)" xfId="1895"/>
    <cellStyle name="C￥AØ_A¤±C¹Y¿ø_wp file(0912)_Appendix(3-31 하장헌)" xfId="1896"/>
    <cellStyle name="Ç¥ÁØ_Ã¤±Ç¹Ý¿ø_wp file(0912)_Appendix(3-31 하장헌)" xfId="1897"/>
    <cellStyle name="C￥AØ_A¤±C¹Y¿ø_wp file(0912)_Appendix-2002년" xfId="1898"/>
    <cellStyle name="Ç¥ÁØ_Ã¤±Ç¹Ý¿ø_wp file(0912)_Appendix-2002년" xfId="1899"/>
    <cellStyle name="C￥AØ_A¤±C¹Y¿ø_wp file(0912)_Appendix-Final" xfId="1902"/>
    <cellStyle name="Ç¥ÁØ_Ã¤±Ç¹Ý¿ø_wp file(0912)_Appendix-Final" xfId="1903"/>
    <cellStyle name="C￥AØ_A¤±C¹Y¿ø_wp file(0912)_Appendix-I,II,VD,VII,VIIABC,VIII,VIIIAB,IX,X,XI,XII,XIV,XXA,XXIA" xfId="1904"/>
    <cellStyle name="Ç¥ÁØ_Ã¤±Ç¹Ý¿ø_wp file(0912)_Appendix-I,II,VD,VII,VIIABC,VIII,VIIIAB,IX,X,XI,XII,XIV,XXA,XXIA" xfId="1905"/>
    <cellStyle name="C￥AØ_A¤±C¹Y¿ø_wp file(0912)_Appendix-I,II,VD,VII,VIIABC,VIII,VIIIAB,IX,X,XI,XII,XIV,XXA,XXIA_Appendix for project YC" xfId="1908"/>
    <cellStyle name="Ç¥ÁØ_Ã¤±Ç¹Ý¿ø_wp file(0912)_Appendix-I,II,VD,VII,VIIABC,VIII,VIIIAB,IX,X,XI,XII,XIV,XXA,XXIA_Appendix for project YC" xfId="1909"/>
    <cellStyle name="C￥AØ_A¤±C¹Y¿ø_wp file(0912)_Appendix-I,II,VD,VII,VIIABC,VIII,VIIIAB,IX,X,XI,XII,XIV,XXA,XXIA_Appendix(3-31 통합)" xfId="1910"/>
    <cellStyle name="Ç¥ÁØ_Ã¤±Ç¹Ý¿ø_wp file(0912)_Appendix-I,II,VD,VII,VIIABC,VIII,VIIIAB,IX,X,XI,XII,XIV,XXA,XXIA_Appendix(3-31 통합)" xfId="1911"/>
    <cellStyle name="C￥AØ_A¤±C¹Y¿ø_wp file(0912)_Appendix-I,II,VD,VII,VIIABC,VIII,VIIIAB,IX,X,XI,XII,XIV,XXA,XXIA_Appendix(3-31 하장헌)" xfId="1912"/>
    <cellStyle name="Ç¥ÁØ_Ã¤±Ç¹Ý¿ø_wp file(0912)_Appendix-I,II,VD,VII,VIIABC,VIII,VIIIAB,IX,X,XI,XII,XIV,XXA,XXIA_Appendix(3-31 하장헌)" xfId="1913"/>
    <cellStyle name="C￥AØ_A¤±C¹Y¿ø_wp file(0912)_Appendix-I,II,VD,VII,VIIABC,VIII,VIIIAB,IX,X,XI,XII,XIV,XXA,XXIA_Appendix_project YC" xfId="1914"/>
    <cellStyle name="Ç¥ÁØ_Ã¤±Ç¹Ý¿ø_wp file(0912)_Appendix-I,II,VD,VII,VIIABC,VIII,VIIIAB,IX,X,XI,XII,XIV,XXA,XXIA_Appendix_project YC" xfId="1915"/>
    <cellStyle name="C￥AØ_A¤±C¹Y¿ø_wp file(0912)_Appendix-I,II,VD,VII,VIIABC,VIII,VIIIAB,IX,X,XI,XII,XIV,XXA,XXIA_Appendix-2002년" xfId="1916"/>
    <cellStyle name="Ç¥ÁØ_Ã¤±Ç¹Ý¿ø_wp file(0912)_Appendix-I,II,VD,VII,VIIABC,VIII,VIIIAB,IX,X,XI,XII,XIV,XXA,XXIA_Appendix-2002년" xfId="1917"/>
    <cellStyle name="C￥AØ_A¤±C¹Y¿ø_wp file(0912)_Appendix-I,II,VD,VII,VIIABC,VIII,VIIIAB,IX,X,XI,XII,XIV,XXA,XXIA_Appendix-Final" xfId="1920"/>
    <cellStyle name="Ç¥ÁØ_Ã¤±Ç¹Ý¿ø_wp file(0912)_Appendix-I,II,VD,VII,VIIABC,VIII,VIIIAB,IX,X,XI,XII,XIV,XXA,XXIA_Appendix-Final" xfId="1921"/>
    <cellStyle name="C￥AØ_A¤±C¹Y¿ø_wp file(0912)_Appendix-I,II,VD,VII,VIIABC,VIII,VIIIAB,IX,X,XI,XII,XIV,XXA,XXIA_Appendix-Final_1" xfId="1922"/>
    <cellStyle name="Ç¥ÁØ_Ã¤±Ç¹Ý¿ø_wp file(0912)_Appendix-I,II,VD,VII,VIIABC,VIII,VIIIAB,IX,X,XI,XII,XIV,XXA,XXIA_Appendix-Final_1" xfId="1923"/>
    <cellStyle name="C￥AØ_A¤±C¹Y¿ø_wp file(0912)_Appendix-I,II,VD,VII,VIIABC,VIII,VIIIAB,IX,X,XI,XII,XIV,XXA,XXIA_Appendix-Final_1_Borrowing as of 2002" xfId="1924"/>
    <cellStyle name="Ç¥ÁØ_Ã¤±Ç¹Ý¿ø_wp file(0912)_Appendix-I,II,VD,VII,VIIABC,VIII,VIIIAB,IX,X,XI,XII,XIV,XXA,XXIA_Appendix-Final_1_Borrowing as of 2002" xfId="1925"/>
    <cellStyle name="C￥AØ_A¤±C¹Y¿ø_wp file(0912)_Appendix-I,II,VD,VII,VIIABC,VIII,VIIIAB,IX,X,XI,XII,XIV,XXA,XXIA_Appendix-손현곤" xfId="1918"/>
    <cellStyle name="Ç¥ÁØ_Ã¤±Ç¹Ý¿ø_wp file(0912)_Appendix-I,II,VD,VII,VIIABC,VIII,VIIIAB,IX,X,XI,XII,XIV,XXA,XXIA_Appendix-손현곤" xfId="1919"/>
    <cellStyle name="C￥AØ_A¤±C¹Y¿ø_wp file(0912)_Appendix-I,II,VD,VII,VIIABC,VIII,VIIIAB,IX,X,XI,XII,XIV,XXA,XXIA_Book1" xfId="1926"/>
    <cellStyle name="Ç¥ÁØ_Ã¤±Ç¹Ý¿ø_wp file(0912)_Appendix-I,II,VD,VII,VIIABC,VIII,VIIIAB,IX,X,XI,XII,XIV,XXA,XXIA_Book1" xfId="1927"/>
    <cellStyle name="C￥AØ_A¤±C¹Y¿ø_wp file(0912)_Appendix-I,II,VD,VII,VIIABC,VIII,VIIIAB,IX,X,XI,XII,XIV,XXA,XXIA_국가별 제품별 마진율 분석" xfId="1906"/>
    <cellStyle name="Ç¥ÁØ_Ã¤±Ç¹Ý¿ø_wp file(0912)_Appendix-I,II,VD,VII,VIIABC,VIII,VIIIAB,IX,X,XI,XII,XIV,XXA,XXIA_국가별 제품별 마진율 분석" xfId="1907"/>
    <cellStyle name="C￥AØ_A¤±C¹Y¿ø_wp file(0912)_appendix-lee.d.g" xfId="1928"/>
    <cellStyle name="Ç¥ÁØ_Ã¤±Ç¹Ý¿ø_wp file(0912)_appendix-lee.d.g" xfId="1929"/>
    <cellStyle name="C￥AØ_A¤±C¹Y¿ø_wp file(0912)_appendix-lee.d.g_Appendix for project YC" xfId="1932"/>
    <cellStyle name="Ç¥ÁØ_Ã¤±Ç¹Ý¿ø_wp file(0912)_appendix-lee.d.g_Appendix for project YC" xfId="1933"/>
    <cellStyle name="C￥AØ_A¤±C¹Y¿ø_wp file(0912)_appendix-lee.d.g_Appendix(3-31 통합)" xfId="1934"/>
    <cellStyle name="Ç¥ÁØ_Ã¤±Ç¹Ý¿ø_wp file(0912)_appendix-lee.d.g_Appendix(3-31 통합)" xfId="1935"/>
    <cellStyle name="C￥AØ_A¤±C¹Y¿ø_wp file(0912)_appendix-lee.d.g_Appendix(3-31 하장헌)" xfId="1936"/>
    <cellStyle name="Ç¥ÁØ_Ã¤±Ç¹Ý¿ø_wp file(0912)_appendix-lee.d.g_Appendix(3-31 하장헌)" xfId="1937"/>
    <cellStyle name="C￥AØ_A¤±C¹Y¿ø_wp file(0912)_appendix-lee.d.g_Appendix_project YC" xfId="1938"/>
    <cellStyle name="Ç¥ÁØ_Ã¤±Ç¹Ý¿ø_wp file(0912)_appendix-lee.d.g_Appendix_project YC" xfId="1939"/>
    <cellStyle name="C￥AØ_A¤±C¹Y¿ø_wp file(0912)_appendix-lee.d.g_Appendix-2002년" xfId="1940"/>
    <cellStyle name="Ç¥ÁØ_Ã¤±Ç¹Ý¿ø_wp file(0912)_appendix-lee.d.g_Appendix-2002년" xfId="1941"/>
    <cellStyle name="C￥AØ_A¤±C¹Y¿ø_wp file(0912)_appendix-lee.d.g_Appendix-Final" xfId="1944"/>
    <cellStyle name="Ç¥ÁØ_Ã¤±Ç¹Ý¿ø_wp file(0912)_appendix-lee.d.g_Appendix-Final" xfId="1945"/>
    <cellStyle name="C￥AØ_A¤±C¹Y¿ø_wp file(0912)_appendix-lee.d.g_Appendix-Final_1" xfId="1946"/>
    <cellStyle name="Ç¥ÁØ_Ã¤±Ç¹Ý¿ø_wp file(0912)_appendix-lee.d.g_Appendix-Final_1" xfId="1947"/>
    <cellStyle name="C￥AØ_A¤±C¹Y¿ø_wp file(0912)_appendix-lee.d.g_Appendix-Final_1_Borrowing as of 2002" xfId="1948"/>
    <cellStyle name="Ç¥ÁØ_Ã¤±Ç¹Ý¿ø_wp file(0912)_appendix-lee.d.g_Appendix-Final_1_Borrowing as of 2002" xfId="1949"/>
    <cellStyle name="C￥AØ_A¤±C¹Y¿ø_wp file(0912)_appendix-lee.d.g_Appendix-손현곤" xfId="1942"/>
    <cellStyle name="Ç¥ÁØ_Ã¤±Ç¹Ý¿ø_wp file(0912)_appendix-lee.d.g_Appendix-손현곤" xfId="1943"/>
    <cellStyle name="C￥AØ_A¤±C¹Y¿ø_wp file(0912)_appendix-lee.d.g_Book1" xfId="1950"/>
    <cellStyle name="Ç¥ÁØ_Ã¤±Ç¹Ý¿ø_wp file(0912)_appendix-lee.d.g_Book1" xfId="1951"/>
    <cellStyle name="C￥AØ_A¤±C¹Y¿ø_wp file(0912)_appendix-lee.d.g_국가별 제품별 마진율 분석" xfId="1930"/>
    <cellStyle name="Ç¥ÁØ_Ã¤±Ç¹Ý¿ø_wp file(0912)_appendix-lee.d.g_국가별 제품별 마진율 분석" xfId="1931"/>
    <cellStyle name="C￥AØ_A¤±C¹Y¿ø_wp file(0912)_Appendix-손현곤" xfId="1900"/>
    <cellStyle name="Ç¥ÁØ_Ã¤±Ç¹Ý¿ø_wp file(0912)_Appendix-손현곤" xfId="1901"/>
    <cellStyle name="C￥AØ_A¤±C¹Y¿ø_wp file(0912)_Book1" xfId="1952"/>
    <cellStyle name="Ç¥ÁØ_Ã¤±Ç¹Ý¿ø_wp file(0912)_Book1" xfId="1953"/>
    <cellStyle name="C￥AØ_A¤±C¹Y¿ø_wp file(0912)_JP" xfId="1954"/>
    <cellStyle name="Ç¥ÁØ_Ã¤±Ç¹Ý¿ø_wp file(0912)_JP" xfId="1955"/>
    <cellStyle name="C￥AØ_A¤±C¹Y¿ø_wp file(0912)_wp file(0912)" xfId="1956"/>
    <cellStyle name="Ç¥ÁØ_Ã¤±Ç¹Ý¿ø_wp file(0912)_wp file(0912)" xfId="1957"/>
    <cellStyle name="C￥AØ_A¤±C¹Y¿ø_wp file(0912)_국가별 제품별 마진율 분석" xfId="1890"/>
    <cellStyle name="Ç¥ÁØ_Ã¤±Ç¹Ý¿ø_wp file(0912)_국가별 제품별 마진율 분석" xfId="1891"/>
    <cellStyle name="C￥AØ_A¤±C¹Y¿ø_매입채무" xfId="1682"/>
    <cellStyle name="Ç¥ÁØ_Ã¤±Ç¹Ý¿ø_매입채무" xfId="1683"/>
    <cellStyle name="C￥AØ_A¤±C¹Y¿ø_매입채무_appendix-lee.d.g" xfId="1686"/>
    <cellStyle name="Ç¥ÁØ_Ã¤±Ç¹Ý¿ø_매입채무_appendix-lee.d.g" xfId="1687"/>
    <cellStyle name="C￥AØ_A¤±C¹Y¿ø_매입채무_wp file(0912)" xfId="1688"/>
    <cellStyle name="Ç¥ÁØ_Ã¤±Ç¹Ý¿ø_매입채무_wp file(0912)" xfId="1689"/>
    <cellStyle name="C￥AØ_A¤±C¹Y¿ø_매입채무_재고평가" xfId="1684"/>
    <cellStyle name="Ç¥ÁØ_Ã¤±Ç¹Ý¿ø_매입채무_재고평가" xfId="1685"/>
    <cellStyle name="C￥AØ_A¤±C¹Y¿ø_연결BS" xfId="1690"/>
    <cellStyle name="Ç¥ÁØ_Ã¤±Ç¹Ý¿ø_연결BS" xfId="1691"/>
    <cellStyle name="C￥AØ_A¤±C¹Y¿ø_연결BS_additional appendix" xfId="1694"/>
    <cellStyle name="Ç¥ÁØ_Ã¤±Ç¹Ý¿ø_연결BS_additional appendix" xfId="1695"/>
    <cellStyle name="C￥AØ_A¤±C¹Y¿ø_연결BS_additional appendix_AP,manufacturing costs" xfId="1698"/>
    <cellStyle name="Ç¥ÁØ_Ã¤±Ç¹Ý¿ø_연결BS_additional appendix_AP,manufacturing costs" xfId="1699"/>
    <cellStyle name="C￥AØ_A¤±C¹Y¿ø_연결BS_additional appendix_appendix-lee.d.g" xfId="1700"/>
    <cellStyle name="Ç¥ÁØ_Ã¤±Ç¹Ý¿ø_연결BS_additional appendix_appendix-lee.d.g" xfId="1701"/>
    <cellStyle name="C￥AØ_A¤±C¹Y¿ø_연결BS_additional appendix_wp file(0912)" xfId="1702"/>
    <cellStyle name="Ç¥ÁØ_Ã¤±Ç¹Ý¿ø_연결BS_additional appendix_wp file(0912)" xfId="1703"/>
    <cellStyle name="C￥AØ_A¤±C¹Y¿ø_연결BS_additional appendix_재고평가" xfId="1696"/>
    <cellStyle name="Ç¥ÁØ_Ã¤±Ç¹Ý¿ø_연결BS_additional appendix_재고평가" xfId="1697"/>
    <cellStyle name="C￥AØ_A¤±C¹Y¿ø_연결BS_AP,manufacturing costs" xfId="1704"/>
    <cellStyle name="Ç¥ÁØ_Ã¤±Ç¹Ý¿ø_연결BS_AP,manufacturing costs" xfId="1705"/>
    <cellStyle name="C￥AØ_A¤±C¹Y¿ø_연결BS_appendix-lee.d.g" xfId="1706"/>
    <cellStyle name="Ç¥ÁØ_Ã¤±Ç¹Ý¿ø_연결BS_appendix-lee.d.g" xfId="1707"/>
    <cellStyle name="C￥AØ_A¤±C¹Y¿ø_연결BS_wp file(0912)" xfId="1708"/>
    <cellStyle name="Ç¥ÁØ_Ã¤±Ç¹Ý¿ø_연결BS_wp file(0912)" xfId="1709"/>
    <cellStyle name="C￥AØ_A¤±C¹Y¿ø_연결BS_재고평가" xfId="1692"/>
    <cellStyle name="Ç¥ÁØ_Ã¤±Ç¹Ý¿ø_연결BS_재고평가" xfId="1693"/>
    <cellStyle name="C￥AØ_A¤±C¹Y¿ø_재고평가" xfId="1710"/>
    <cellStyle name="Ç¥ÁØ_Ã¤±Ç¹Ý¿ø_재고평가" xfId="1711"/>
    <cellStyle name="C￥AØ_A¤±C¹Y¿ø_재고평가_Appendix" xfId="1714"/>
    <cellStyle name="Ç¥ÁØ_Ã¤±Ç¹Ý¿ø_재고평가_Appendix" xfId="1715"/>
    <cellStyle name="C￥AØ_A¤±C¹Y¿ø_재고평가_Appendix for project YC" xfId="1716"/>
    <cellStyle name="Ç¥ÁØ_Ã¤±Ç¹Ý¿ø_재고평가_Appendix for project YC" xfId="1717"/>
    <cellStyle name="C￥AØ_A¤±C¹Y¿ø_재고평가_Appendix(3-31 통합)" xfId="1718"/>
    <cellStyle name="Ç¥ÁØ_Ã¤±Ç¹Ý¿ø_재고평가_Appendix(3-31 통합)" xfId="1719"/>
    <cellStyle name="C￥AØ_A¤±C¹Y¿ø_재고평가_Appendix(3-31 하장헌)" xfId="1720"/>
    <cellStyle name="Ç¥ÁØ_Ã¤±Ç¹Ý¿ø_재고평가_Appendix(3-31 하장헌)" xfId="1721"/>
    <cellStyle name="C￥AØ_A¤±C¹Y¿ø_재고평가_Appendix_project YC" xfId="1722"/>
    <cellStyle name="Ç¥ÁØ_Ã¤±Ç¹Ý¿ø_재고평가_Appendix_project YC" xfId="1723"/>
    <cellStyle name="C￥AØ_A¤±C¹Y¿ø_재고평가_Appendix-2002년" xfId="1724"/>
    <cellStyle name="Ç¥ÁØ_Ã¤±Ç¹Ý¿ø_재고평가_Appendix-2002년" xfId="1725"/>
    <cellStyle name="C￥AØ_A¤±C¹Y¿ø_재고평가_Appendix-Final" xfId="1728"/>
    <cellStyle name="Ç¥ÁØ_Ã¤±Ç¹Ý¿ø_재고평가_Appendix-Final" xfId="1729"/>
    <cellStyle name="C￥AØ_A¤±C¹Y¿ø_재고평가_Appendix-I,II,VD,VII,VIIABC,VIII,VIIIAB,IX,X,XI,XII,XIV,XXA,XXIA" xfId="1730"/>
    <cellStyle name="Ç¥ÁØ_Ã¤±Ç¹Ý¿ø_재고평가_Appendix-I,II,VD,VII,VIIABC,VIII,VIIIAB,IX,X,XI,XII,XIV,XXA,XXIA" xfId="1731"/>
    <cellStyle name="C￥AØ_A¤±C¹Y¿ø_재고평가_Appendix-I,II,VD,VII,VIIABC,VIII,VIIIAB,IX,X,XI,XII,XIV,XXA,XXIA_Appendix for project YC" xfId="1734"/>
    <cellStyle name="Ç¥ÁØ_Ã¤±Ç¹Ý¿ø_재고평가_Appendix-I,II,VD,VII,VIIABC,VIII,VIIIAB,IX,X,XI,XII,XIV,XXA,XXIA_Appendix for project YC" xfId="1735"/>
    <cellStyle name="C￥AØ_A¤±C¹Y¿ø_재고평가_Appendix-I,II,VD,VII,VIIABC,VIII,VIIIAB,IX,X,XI,XII,XIV,XXA,XXIA_Appendix(3-31 통합)" xfId="1736"/>
    <cellStyle name="Ç¥ÁØ_Ã¤±Ç¹Ý¿ø_재고평가_Appendix-I,II,VD,VII,VIIABC,VIII,VIIIAB,IX,X,XI,XII,XIV,XXA,XXIA_Appendix(3-31 통합)" xfId="1737"/>
    <cellStyle name="C￥AØ_A¤±C¹Y¿ø_재고평가_Appendix-I,II,VD,VII,VIIABC,VIII,VIIIAB,IX,X,XI,XII,XIV,XXA,XXIA_Appendix(3-31 하장헌)" xfId="1738"/>
    <cellStyle name="Ç¥ÁØ_Ã¤±Ç¹Ý¿ø_재고평가_Appendix-I,II,VD,VII,VIIABC,VIII,VIIIAB,IX,X,XI,XII,XIV,XXA,XXIA_Appendix(3-31 하장헌)" xfId="1739"/>
    <cellStyle name="C￥AØ_A¤±C¹Y¿ø_재고평가_Appendix-I,II,VD,VII,VIIABC,VIII,VIIIAB,IX,X,XI,XII,XIV,XXA,XXIA_Appendix_project YC" xfId="1740"/>
    <cellStyle name="Ç¥ÁØ_Ã¤±Ç¹Ý¿ø_재고평가_Appendix-I,II,VD,VII,VIIABC,VIII,VIIIAB,IX,X,XI,XII,XIV,XXA,XXIA_Appendix_project YC" xfId="1741"/>
    <cellStyle name="C￥AØ_A¤±C¹Y¿ø_재고평가_Appendix-I,II,VD,VII,VIIABC,VIII,VIIIAB,IX,X,XI,XII,XIV,XXA,XXIA_Appendix-2002년" xfId="1742"/>
    <cellStyle name="Ç¥ÁØ_Ã¤±Ç¹Ý¿ø_재고평가_Appendix-I,II,VD,VII,VIIABC,VIII,VIIIAB,IX,X,XI,XII,XIV,XXA,XXIA_Appendix-2002년" xfId="1743"/>
    <cellStyle name="C￥AØ_A¤±C¹Y¿ø_재고평가_Appendix-I,II,VD,VII,VIIABC,VIII,VIIIAB,IX,X,XI,XII,XIV,XXA,XXIA_Appendix-Final" xfId="1746"/>
    <cellStyle name="Ç¥ÁØ_Ã¤±Ç¹Ý¿ø_재고평가_Appendix-I,II,VD,VII,VIIABC,VIII,VIIIAB,IX,X,XI,XII,XIV,XXA,XXIA_Appendix-Final" xfId="1747"/>
    <cellStyle name="C￥AØ_A¤±C¹Y¿ø_재고평가_Appendix-I,II,VD,VII,VIIABC,VIII,VIIIAB,IX,X,XI,XII,XIV,XXA,XXIA_Appendix-Final_1" xfId="1748"/>
    <cellStyle name="Ç¥ÁØ_Ã¤±Ç¹Ý¿ø_재고평가_Appendix-I,II,VD,VII,VIIABC,VIII,VIIIAB,IX,X,XI,XII,XIV,XXA,XXIA_Appendix-Final_1" xfId="1749"/>
    <cellStyle name="C￥AØ_A¤±C¹Y¿ø_재고평가_Appendix-I,II,VD,VII,VIIABC,VIII,VIIIAB,IX,X,XI,XII,XIV,XXA,XXIA_Appendix-Final_1_Borrowing as of 2002" xfId="1750"/>
    <cellStyle name="Ç¥ÁØ_Ã¤±Ç¹Ý¿ø_재고평가_Appendix-I,II,VD,VII,VIIABC,VIII,VIIIAB,IX,X,XI,XII,XIV,XXA,XXIA_Appendix-Final_1_Borrowing as of 2002" xfId="1751"/>
    <cellStyle name="C￥AØ_A¤±C¹Y¿ø_재고평가_Appendix-I,II,VD,VII,VIIABC,VIII,VIIIAB,IX,X,XI,XII,XIV,XXA,XXIA_Appendix-손현곤" xfId="1744"/>
    <cellStyle name="Ç¥ÁØ_Ã¤±Ç¹Ý¿ø_재고평가_Appendix-I,II,VD,VII,VIIABC,VIII,VIIIAB,IX,X,XI,XII,XIV,XXA,XXIA_Appendix-손현곤" xfId="1745"/>
    <cellStyle name="C￥AØ_A¤±C¹Y¿ø_재고평가_Appendix-I,II,VD,VII,VIIABC,VIII,VIIIAB,IX,X,XI,XII,XIV,XXA,XXIA_Book1" xfId="1752"/>
    <cellStyle name="Ç¥ÁØ_Ã¤±Ç¹Ý¿ø_재고평가_Appendix-I,II,VD,VII,VIIABC,VIII,VIIIAB,IX,X,XI,XII,XIV,XXA,XXIA_Book1" xfId="1753"/>
    <cellStyle name="C￥AØ_A¤±C¹Y¿ø_재고평가_Appendix-I,II,VD,VII,VIIABC,VIII,VIIIAB,IX,X,XI,XII,XIV,XXA,XXIA_국가별 제품별 마진율 분석" xfId="1732"/>
    <cellStyle name="Ç¥ÁØ_Ã¤±Ç¹Ý¿ø_재고평가_Appendix-I,II,VD,VII,VIIABC,VIII,VIIIAB,IX,X,XI,XII,XIV,XXA,XXIA_국가별 제품별 마진율 분석" xfId="1733"/>
    <cellStyle name="C￥AØ_A¤±C¹Y¿ø_재고평가_appendix-lee.d.g" xfId="1754"/>
    <cellStyle name="Ç¥ÁØ_Ã¤±Ç¹Ý¿ø_재고평가_appendix-lee.d.g" xfId="1755"/>
    <cellStyle name="C￥AØ_A¤±C¹Y¿ø_재고평가_appendix-lee.d.g_Appendix for project YC" xfId="1758"/>
    <cellStyle name="Ç¥ÁØ_Ã¤±Ç¹Ý¿ø_재고평가_appendix-lee.d.g_Appendix for project YC" xfId="1759"/>
    <cellStyle name="C￥AØ_A¤±C¹Y¿ø_재고평가_appendix-lee.d.g_Appendix(3-31 통합)" xfId="1760"/>
    <cellStyle name="Ç¥ÁØ_Ã¤±Ç¹Ý¿ø_재고평가_appendix-lee.d.g_Appendix(3-31 통합)" xfId="1761"/>
    <cellStyle name="C￥AØ_A¤±C¹Y¿ø_재고평가_appendix-lee.d.g_Appendix(3-31 하장헌)" xfId="1762"/>
    <cellStyle name="Ç¥ÁØ_Ã¤±Ç¹Ý¿ø_재고평가_appendix-lee.d.g_Appendix(3-31 하장헌)" xfId="1763"/>
    <cellStyle name="C￥AØ_A¤±C¹Y¿ø_재고평가_appendix-lee.d.g_Appendix_project YC" xfId="1764"/>
    <cellStyle name="Ç¥ÁØ_Ã¤±Ç¹Ý¿ø_재고평가_appendix-lee.d.g_Appendix_project YC" xfId="1765"/>
    <cellStyle name="C￥AØ_A¤±C¹Y¿ø_재고평가_appendix-lee.d.g_Appendix-2002년" xfId="1766"/>
    <cellStyle name="Ç¥ÁØ_Ã¤±Ç¹Ý¿ø_재고평가_appendix-lee.d.g_Appendix-2002년" xfId="1767"/>
    <cellStyle name="C￥AØ_A¤±C¹Y¿ø_재고평가_appendix-lee.d.g_Appendix-Final" xfId="1770"/>
    <cellStyle name="Ç¥ÁØ_Ã¤±Ç¹Ý¿ø_재고평가_appendix-lee.d.g_Appendix-Final" xfId="1771"/>
    <cellStyle name="C￥AØ_A¤±C¹Y¿ø_재고평가_appendix-lee.d.g_Appendix-Final_1" xfId="1772"/>
    <cellStyle name="Ç¥ÁØ_Ã¤±Ç¹Ý¿ø_재고평가_appendix-lee.d.g_Appendix-Final_1" xfId="1773"/>
    <cellStyle name="C￥AØ_A¤±C¹Y¿ø_재고평가_appendix-lee.d.g_Appendix-Final_1_Borrowing as of 2002" xfId="1774"/>
    <cellStyle name="Ç¥ÁØ_Ã¤±Ç¹Ý¿ø_재고평가_appendix-lee.d.g_Appendix-Final_1_Borrowing as of 2002" xfId="1775"/>
    <cellStyle name="C￥AØ_A¤±C¹Y¿ø_재고평가_appendix-lee.d.g_Appendix-손현곤" xfId="1768"/>
    <cellStyle name="Ç¥ÁØ_Ã¤±Ç¹Ý¿ø_재고평가_appendix-lee.d.g_Appendix-손현곤" xfId="1769"/>
    <cellStyle name="C￥AØ_A¤±C¹Y¿ø_재고평가_appendix-lee.d.g_Book1" xfId="1776"/>
    <cellStyle name="Ç¥ÁØ_Ã¤±Ç¹Ý¿ø_재고평가_appendix-lee.d.g_Book1" xfId="1777"/>
    <cellStyle name="C￥AØ_A¤±C¹Y¿ø_재고평가_appendix-lee.d.g_국가별 제품별 마진율 분석" xfId="1756"/>
    <cellStyle name="Ç¥ÁØ_Ã¤±Ç¹Ý¿ø_재고평가_appendix-lee.d.g_국가별 제품별 마진율 분석" xfId="1757"/>
    <cellStyle name="C￥AØ_A¤±C¹Y¿ø_재고평가_Appendix-손현곤" xfId="1726"/>
    <cellStyle name="Ç¥ÁØ_Ã¤±Ç¹Ý¿ø_재고평가_Appendix-손현곤" xfId="1727"/>
    <cellStyle name="C￥AØ_A¤±C¹Y¿ø_재고평가_Book1" xfId="1778"/>
    <cellStyle name="Ç¥ÁØ_Ã¤±Ç¹Ý¿ø_재고평가_Book1" xfId="1779"/>
    <cellStyle name="C￥AØ_A¤±C¹Y¿ø_재고평가_JP" xfId="1780"/>
    <cellStyle name="Ç¥ÁØ_Ã¤±Ç¹Ý¿ø_재고평가_JP" xfId="1781"/>
    <cellStyle name="C￥AØ_A¤±C¹Y¿ø_재고평가_wp file(0912)" xfId="1782"/>
    <cellStyle name="Ç¥ÁØ_Ã¤±Ç¹Ý¿ø_재고평가_wp file(0912)" xfId="1783"/>
    <cellStyle name="C￥AØ_A¤±C¹Y¿ø_재고평가_국가별 제품별 마진율 분석" xfId="1712"/>
    <cellStyle name="Ç¥ÁØ_Ã¤±Ç¹Ý¿ø_재고평가_국가별 제품별 마진율 분석" xfId="1713"/>
    <cellStyle name="C￥AØ_A¤±C¹Y¿ø_재고평가1" xfId="1784"/>
    <cellStyle name="Ç¥ÁØ_Ã¤±Ç¹Ý¿ø_재고평가1" xfId="1785"/>
    <cellStyle name="C￥AØ_AO°￡E¸AC" xfId="1958"/>
    <cellStyle name="Ç¥ÁØ_ÁÖ°£È¸ÀÇ" xfId="1959"/>
    <cellStyle name="C￥AØ_Ay°eC￥(2¿u) " xfId="1960"/>
    <cellStyle name="Ç¥ÁØ_Áý°èÇ¥(2¿ù) " xfId="1961"/>
    <cellStyle name="C￥AØ_Ay°eC￥(2¿u) _2001재무제표" xfId="1962"/>
    <cellStyle name="Ç¥ÁØ_Áý°èÇ¥(2¿ù) _2001재무제표" xfId="1963"/>
    <cellStyle name="C￥AØ_C°AC¼­1" xfId="1964"/>
    <cellStyle name="Ç¥ÁØ_ÇØ¿Ü¿ù" xfId="1965"/>
    <cellStyle name="C￥AØ_CoAo¹yAI °A¾×¿ⓒ½A " xfId="1966"/>
    <cellStyle name="Ç¥áø_DWS_연결 Package_자회사A_재무제표_20091231" xfId="1967"/>
    <cellStyle name="C￥AØ_laroux" xfId="1968"/>
    <cellStyle name="Ç¥ÁØ_laroux" xfId="1969"/>
    <cellStyle name="C￥AØ_laroux_1" xfId="1970"/>
    <cellStyle name="Ç¥ÁØ_laroux_1" xfId="1971"/>
    <cellStyle name="C￥AØ_laroux_1_AP,manufacturing costs" xfId="2096"/>
    <cellStyle name="Ç¥ÁØ_laroux_1_AP,manufacturing costs" xfId="2097"/>
    <cellStyle name="C￥AØ_laroux_1_AP,manufacturing costs_재고평가" xfId="2098"/>
    <cellStyle name="Ç¥ÁØ_laroux_1_AP,manufacturing costs_재고평가" xfId="2099"/>
    <cellStyle name="C￥AØ_laroux_1_AP,가동시간,top10" xfId="2076"/>
    <cellStyle name="Ç¥ÁØ_laroux_1_AP,가동시간,top10" xfId="2077"/>
    <cellStyle name="C￥AØ_laroux_1_AP,가동시간,top10_additional appendix" xfId="2080"/>
    <cellStyle name="Ç¥ÁØ_laroux_1_AP,가동시간,top10_additional appendix" xfId="2081"/>
    <cellStyle name="C￥AØ_laroux_1_AP,가동시간,top10_additional appendix_AP,manufacturing costs" xfId="2084"/>
    <cellStyle name="Ç¥ÁØ_laroux_1_AP,가동시간,top10_additional appendix_AP,manufacturing costs" xfId="2085"/>
    <cellStyle name="C￥AØ_laroux_1_AP,가동시간,top10_additional appendix_appendix-lee.d.g" xfId="2086"/>
    <cellStyle name="Ç¥ÁØ_laroux_1_AP,가동시간,top10_additional appendix_appendix-lee.d.g" xfId="2087"/>
    <cellStyle name="C￥AØ_laroux_1_AP,가동시간,top10_additional appendix_wp file(0912)" xfId="2088"/>
    <cellStyle name="Ç¥ÁØ_laroux_1_AP,가동시간,top10_additional appendix_wp file(0912)" xfId="2089"/>
    <cellStyle name="C￥AØ_laroux_1_AP,가동시간,top10_additional appendix_재고평가" xfId="2082"/>
    <cellStyle name="Ç¥ÁØ_laroux_1_AP,가동시간,top10_additional appendix_재고평가" xfId="2083"/>
    <cellStyle name="C￥AØ_laroux_1_AP,가동시간,top10_AP,manufacturing costs" xfId="2090"/>
    <cellStyle name="Ç¥ÁØ_laroux_1_AP,가동시간,top10_AP,manufacturing costs" xfId="2091"/>
    <cellStyle name="C￥AØ_laroux_1_AP,가동시간,top10_appendix-lee.d.g" xfId="2092"/>
    <cellStyle name="Ç¥ÁØ_laroux_1_AP,가동시간,top10_appendix-lee.d.g" xfId="2093"/>
    <cellStyle name="C￥AØ_laroux_1_AP,가동시간,top10_wp file(0912)" xfId="2094"/>
    <cellStyle name="Ç¥ÁØ_laroux_1_AP,가동시간,top10_wp file(0912)" xfId="2095"/>
    <cellStyle name="C￥AØ_laroux_1_AP,가동시간,top10_재고평가" xfId="2078"/>
    <cellStyle name="Ç¥ÁØ_laroux_1_AP,가동시간,top10_재고평가" xfId="2079"/>
    <cellStyle name="C￥AØ_laroux_1_Appendix" xfId="2100"/>
    <cellStyle name="Ç¥ÁØ_laroux_1_Appendix" xfId="2101"/>
    <cellStyle name="C￥AØ_laroux_1_Appendix-I,II,VD,VII,VIIABC,VIII,VIIIAB,IX,X,XI,XII,XIV,XXA,XXIA" xfId="2102"/>
    <cellStyle name="Ç¥ÁØ_laroux_1_Appendix-I,II,VD,VII,VIIABC,VIII,VIIIAB,IX,X,XI,XII,XIV,XXA,XXIA" xfId="2103"/>
    <cellStyle name="C￥AØ_laroux_1_appendix-lee.d.g" xfId="2104"/>
    <cellStyle name="Ç¥ÁØ_laroux_1_appendix-lee.d.g" xfId="2105"/>
    <cellStyle name="C￥AØ_laroux_1_BS-Appendix" xfId="2106"/>
    <cellStyle name="Ç¥ÁØ_laroux_1_BS-Appendix" xfId="2107"/>
    <cellStyle name="C￥AØ_laroux_1_JP" xfId="2108"/>
    <cellStyle name="Ç¥ÁØ_laroux_1_JP" xfId="2109"/>
    <cellStyle name="C￥AØ_laroux_1_JP_Appendix-2002년" xfId="2113"/>
    <cellStyle name="Ç¥ÁØ_laroux_1_JP_Appendix-2002년" xfId="2114"/>
    <cellStyle name="C￥AØ_laroux_1_JP_Appendix-Final" xfId="2117"/>
    <cellStyle name="Ç¥ÁØ_laroux_1_JP_Appendix-Final" xfId="2118"/>
    <cellStyle name="C￥AØ_laroux_1_JP_Appendix-Final_1" xfId="2119"/>
    <cellStyle name="Ç¥ÁØ_laroux_1_JP_Appendix-Final_1" xfId="2120"/>
    <cellStyle name="C￥AØ_laroux_1_JP_Appendix-Final_1_Borrowing as of 2002" xfId="2121"/>
    <cellStyle name="Ç¥ÁØ_laroux_1_JP_Appendix-Final_1_Borrowing as of 2002" xfId="2122"/>
    <cellStyle name="C￥AØ_laroux_1_JP_Appendix-손현곤" xfId="2115"/>
    <cellStyle name="Ç¥ÁØ_laroux_1_JP_Appendix-손현곤" xfId="2116"/>
    <cellStyle name="C￥AØ_laroux_1_JP_Book1" xfId="2123"/>
    <cellStyle name="Ç¥ÁØ_laroux_1_JP_Book1" xfId="2124"/>
    <cellStyle name="C￥AØ_laroux_1_JP_국가별 제품별 마진율 분석" xfId="2110"/>
    <cellStyle name="Ç¥ÁØ_laroux_1_JP_국가별 제품별 마진율 분석" xfId="2111"/>
    <cellStyle name="C￥AØ_laroux_1_JP_국가별 제품별 마진율 분석_회사제시 수정 현금흐름표" xfId="2112"/>
    <cellStyle name="Ç¥ÁØ_laroux_1_wp file(0912)_1" xfId="2125"/>
    <cellStyle name="C￥AØ_laroux_1_wp file(0912)_1_Appendix for project YC" xfId="2128"/>
    <cellStyle name="Ç¥ÁØ_laroux_1_wp file(0912)_1_Appendix for project YC" xfId="2129"/>
    <cellStyle name="C￥AØ_laroux_1_wp file(0912)_1_Appendix(3-31 통합)" xfId="2130"/>
    <cellStyle name="Ç¥ÁØ_laroux_1_wp file(0912)_1_Appendix(3-31 통합)" xfId="2131"/>
    <cellStyle name="C￥AØ_laroux_1_wp file(0912)_1_Appendix(3-31 하장헌)" xfId="2132"/>
    <cellStyle name="Ç¥ÁØ_laroux_1_wp file(0912)_1_Appendix(3-31 하장헌)" xfId="2133"/>
    <cellStyle name="C￥AØ_laroux_1_wp file(0912)_1_Appendix_project YC" xfId="2134"/>
    <cellStyle name="Ç¥ÁØ_laroux_1_wp file(0912)_1_Appendix_project YC" xfId="2135"/>
    <cellStyle name="C￥AØ_laroux_1_wp file(0912)_1_Appendix-2002년" xfId="2136"/>
    <cellStyle name="Ç¥ÁØ_laroux_1_wp file(0912)_1_Appendix-2002년" xfId="2137"/>
    <cellStyle name="C￥AØ_laroux_1_wp file(0912)_1_Appendix-Final" xfId="2140"/>
    <cellStyle name="Ç¥ÁØ_laroux_1_wp file(0912)_1_Appendix-Final" xfId="2141"/>
    <cellStyle name="C￥AØ_laroux_1_wp file(0912)_1_Appendix-Final_1" xfId="2142"/>
    <cellStyle name="Ç¥ÁØ_laroux_1_wp file(0912)_1_Appendix-Final_1" xfId="2143"/>
    <cellStyle name="C￥AØ_laroux_1_wp file(0912)_1_Appendix-Final_1_Borrowing as of 2002" xfId="2144"/>
    <cellStyle name="Ç¥ÁØ_laroux_1_wp file(0912)_1_Appendix-Final_1_Borrowing as of 2002" xfId="2145"/>
    <cellStyle name="C￥AØ_laroux_1_wp file(0912)_1_Appendix-손현곤" xfId="2138"/>
    <cellStyle name="Ç¥ÁØ_laroux_1_wp file(0912)_1_Appendix-손현곤" xfId="2139"/>
    <cellStyle name="C￥AØ_laroux_1_wp file(0912)_1_Book1" xfId="2146"/>
    <cellStyle name="Ç¥ÁØ_laroux_1_wp file(0912)_1_Book1" xfId="2147"/>
    <cellStyle name="C￥AØ_laroux_1_wp file(0912)_1_국가별 제품별 마진율 분석" xfId="2126"/>
    <cellStyle name="Ç¥ÁØ_laroux_1_wp file(0912)_1_국가별 제품별 마진율 분석" xfId="2127"/>
    <cellStyle name="C￥AØ_laroux_1_wp file(0912)_Appendix" xfId="2150"/>
    <cellStyle name="Ç¥ÁØ_laroux_1_wp file(0912)_Appendix" xfId="2151"/>
    <cellStyle name="C￥AØ_laroux_1_wp file(0912)_Appendix(3-31 통합)" xfId="2152"/>
    <cellStyle name="Ç¥ÁØ_laroux_1_wp file(0912)_Appendix(3-31 통합)" xfId="2153"/>
    <cellStyle name="C￥AØ_laroux_1_wp file(0912)_Appendix(3-31 하장헌)" xfId="2154"/>
    <cellStyle name="Ç¥ÁØ_laroux_1_wp file(0912)_Appendix(3-31 하장헌)" xfId="2155"/>
    <cellStyle name="C￥AØ_laroux_1_wp file(0912)_Appendix-2002년" xfId="2156"/>
    <cellStyle name="Ç¥ÁØ_laroux_1_wp file(0912)_Appendix-2002년" xfId="2157"/>
    <cellStyle name="C￥AØ_laroux_1_wp file(0912)_Appendix-Final" xfId="2160"/>
    <cellStyle name="Ç¥ÁØ_laroux_1_wp file(0912)_Appendix-Final" xfId="2161"/>
    <cellStyle name="C￥AØ_laroux_1_wp file(0912)_Appendix-I,II,VD,VII,VIIABC,VIII,VIIIAB,IX,X,XI,XII,XIV,XXA,XXIA" xfId="2162"/>
    <cellStyle name="Ç¥ÁØ_laroux_1_wp file(0912)_Appendix-I,II,VD,VII,VIIABC,VIII,VIIIAB,IX,X,XI,XII,XIV,XXA,XXIA" xfId="2163"/>
    <cellStyle name="C￥AØ_laroux_1_wp file(0912)_Appendix-I,II,VD,VII,VIIABC,VIII,VIIIAB,IX,X,XI,XII,XIV,XXA,XXIA_Appendix for project YC" xfId="2166"/>
    <cellStyle name="Ç¥ÁØ_laroux_1_wp file(0912)_Appendix-I,II,VD,VII,VIIABC,VIII,VIIIAB,IX,X,XI,XII,XIV,XXA,XXIA_Appendix for project YC" xfId="2167"/>
    <cellStyle name="C￥AØ_laroux_1_wp file(0912)_Appendix-I,II,VD,VII,VIIABC,VIII,VIIIAB,IX,X,XI,XII,XIV,XXA,XXIA_Appendix(3-31 통합)" xfId="2168"/>
    <cellStyle name="Ç¥ÁØ_laroux_1_wp file(0912)_Appendix-I,II,VD,VII,VIIABC,VIII,VIIIAB,IX,X,XI,XII,XIV,XXA,XXIA_Appendix(3-31 통합)" xfId="2169"/>
    <cellStyle name="C￥AØ_laroux_1_wp file(0912)_Appendix-I,II,VD,VII,VIIABC,VIII,VIIIAB,IX,X,XI,XII,XIV,XXA,XXIA_Appendix(3-31 하장헌)" xfId="2170"/>
    <cellStyle name="Ç¥ÁØ_laroux_1_wp file(0912)_Appendix-I,II,VD,VII,VIIABC,VIII,VIIIAB,IX,X,XI,XII,XIV,XXA,XXIA_Appendix(3-31 하장헌)" xfId="2171"/>
    <cellStyle name="C￥AØ_laroux_1_wp file(0912)_Appendix-I,II,VD,VII,VIIABC,VIII,VIIIAB,IX,X,XI,XII,XIV,XXA,XXIA_Appendix_project YC" xfId="2172"/>
    <cellStyle name="Ç¥ÁØ_laroux_1_wp file(0912)_Appendix-I,II,VD,VII,VIIABC,VIII,VIIIAB,IX,X,XI,XII,XIV,XXA,XXIA_Appendix_project YC" xfId="2173"/>
    <cellStyle name="C￥AØ_laroux_1_wp file(0912)_Appendix-I,II,VD,VII,VIIABC,VIII,VIIIAB,IX,X,XI,XII,XIV,XXA,XXIA_Appendix-2002년" xfId="2174"/>
    <cellStyle name="Ç¥ÁØ_laroux_1_wp file(0912)_Appendix-I,II,VD,VII,VIIABC,VIII,VIIIAB,IX,X,XI,XII,XIV,XXA,XXIA_Appendix-2002년" xfId="2175"/>
    <cellStyle name="C￥AØ_laroux_1_wp file(0912)_Appendix-I,II,VD,VII,VIIABC,VIII,VIIIAB,IX,X,XI,XII,XIV,XXA,XXIA_Appendix-Final" xfId="2178"/>
    <cellStyle name="Ç¥ÁØ_laroux_1_wp file(0912)_Appendix-I,II,VD,VII,VIIABC,VIII,VIIIAB,IX,X,XI,XII,XIV,XXA,XXIA_Appendix-Final" xfId="2179"/>
    <cellStyle name="C￥AØ_laroux_1_wp file(0912)_Appendix-I,II,VD,VII,VIIABC,VIII,VIIIAB,IX,X,XI,XII,XIV,XXA,XXIA_Appendix-Final_1" xfId="2180"/>
    <cellStyle name="Ç¥ÁØ_laroux_1_wp file(0912)_Appendix-I,II,VD,VII,VIIABC,VIII,VIIIAB,IX,X,XI,XII,XIV,XXA,XXIA_Appendix-Final_1" xfId="2181"/>
    <cellStyle name="C￥AØ_laroux_1_wp file(0912)_Appendix-I,II,VD,VII,VIIABC,VIII,VIIIAB,IX,X,XI,XII,XIV,XXA,XXIA_Appendix-Final_1_Borrowing as of 2002" xfId="2182"/>
    <cellStyle name="Ç¥ÁØ_laroux_1_wp file(0912)_Appendix-I,II,VD,VII,VIIABC,VIII,VIIIAB,IX,X,XI,XII,XIV,XXA,XXIA_Appendix-Final_1_Borrowing as of 2002" xfId="2183"/>
    <cellStyle name="C￥AØ_laroux_1_wp file(0912)_Appendix-I,II,VD,VII,VIIABC,VIII,VIIIAB,IX,X,XI,XII,XIV,XXA,XXIA_Appendix-손현곤" xfId="2176"/>
    <cellStyle name="Ç¥ÁØ_laroux_1_wp file(0912)_Appendix-I,II,VD,VII,VIIABC,VIII,VIIIAB,IX,X,XI,XII,XIV,XXA,XXIA_Appendix-손현곤" xfId="2177"/>
    <cellStyle name="C￥AØ_laroux_1_wp file(0912)_Appendix-I,II,VD,VII,VIIABC,VIII,VIIIAB,IX,X,XI,XII,XIV,XXA,XXIA_Book1" xfId="2184"/>
    <cellStyle name="Ç¥ÁØ_laroux_1_wp file(0912)_Appendix-I,II,VD,VII,VIIABC,VIII,VIIIAB,IX,X,XI,XII,XIV,XXA,XXIA_Book1" xfId="2185"/>
    <cellStyle name="C￥AØ_laroux_1_wp file(0912)_Appendix-I,II,VD,VII,VIIABC,VIII,VIIIAB,IX,X,XI,XII,XIV,XXA,XXIA_국가별 제품별 마진율 분석" xfId="2164"/>
    <cellStyle name="Ç¥ÁØ_laroux_1_wp file(0912)_Appendix-I,II,VD,VII,VIIABC,VIII,VIIIAB,IX,X,XI,XII,XIV,XXA,XXIA_국가별 제품별 마진율 분석" xfId="2165"/>
    <cellStyle name="C￥AØ_laroux_1_wp file(0912)_appendix-lee.d.g" xfId="2186"/>
    <cellStyle name="Ç¥ÁØ_laroux_1_wp file(0912)_appendix-lee.d.g" xfId="2187"/>
    <cellStyle name="C￥AØ_laroux_1_wp file(0912)_appendix-lee.d.g_Appendix for project YC" xfId="2190"/>
    <cellStyle name="Ç¥ÁØ_laroux_1_wp file(0912)_appendix-lee.d.g_Appendix for project YC" xfId="2191"/>
    <cellStyle name="C￥AØ_laroux_1_wp file(0912)_appendix-lee.d.g_Appendix(3-31 통합)" xfId="2192"/>
    <cellStyle name="Ç¥ÁØ_laroux_1_wp file(0912)_appendix-lee.d.g_Appendix(3-31 통합)" xfId="2193"/>
    <cellStyle name="C￥AØ_laroux_1_wp file(0912)_appendix-lee.d.g_Appendix(3-31 하장헌)" xfId="2194"/>
    <cellStyle name="Ç¥ÁØ_laroux_1_wp file(0912)_appendix-lee.d.g_Appendix(3-31 하장헌)" xfId="2195"/>
    <cellStyle name="C￥AØ_laroux_1_wp file(0912)_appendix-lee.d.g_Appendix(3-31 하장헌)_회사제시 수정 현금흐름표" xfId="2196"/>
    <cellStyle name="Ç¥ÁØ_laroux_1_wp file(0912)_appendix-lee.d.g_Appendix(3-31 하장헌)_회사제시 수정 현금흐름표" xfId="2197"/>
    <cellStyle name="C￥AØ_laroux_1_wp file(0912)_appendix-lee.d.g_Appendix_project YC" xfId="2198"/>
    <cellStyle name="Ç¥ÁØ_laroux_1_wp file(0912)_appendix-lee.d.g_Appendix_project YC" xfId="2199"/>
    <cellStyle name="C￥AØ_laroux_1_wp file(0912)_appendix-lee.d.g_Appendix_project YC_회사제시 수정 현금흐름표" xfId="2200"/>
    <cellStyle name="Ç¥ÁØ_laroux_1_wp file(0912)_appendix-lee.d.g_Appendix_project YC_회사제시 수정 현금흐름표" xfId="2201"/>
    <cellStyle name="C￥AØ_laroux_1_wp file(0912)_appendix-lee.d.g_Appendix-2002년" xfId="2202"/>
    <cellStyle name="Ç¥ÁØ_laroux_1_wp file(0912)_appendix-lee.d.g_Appendix-2002년" xfId="2203"/>
    <cellStyle name="C￥AØ_laroux_1_wp file(0912)_appendix-lee.d.g_Appendix-2002년_회사제시 수정 현금흐름표" xfId="2204"/>
    <cellStyle name="Ç¥ÁØ_laroux_1_wp file(0912)_appendix-lee.d.g_Appendix-2002년_회사제시 수정 현금흐름표" xfId="2205"/>
    <cellStyle name="C￥AØ_laroux_1_wp file(0912)_appendix-lee.d.g_Appendix-Final" xfId="2210"/>
    <cellStyle name="Ç¥ÁØ_laroux_1_wp file(0912)_appendix-lee.d.g_Appendix-Final" xfId="2211"/>
    <cellStyle name="C￥AØ_laroux_1_wp file(0912)_appendix-lee.d.g_Appendix-Final_1" xfId="2212"/>
    <cellStyle name="Ç¥ÁØ_laroux_1_wp file(0912)_appendix-lee.d.g_Appendix-Final_1" xfId="2213"/>
    <cellStyle name="C￥AØ_laroux_1_wp file(0912)_appendix-lee.d.g_Appendix-Final_1_Borrowing as of 2002" xfId="2216"/>
    <cellStyle name="Ç¥ÁØ_laroux_1_wp file(0912)_appendix-lee.d.g_Appendix-Final_1_Borrowing as of 2002" xfId="2217"/>
    <cellStyle name="C￥AØ_laroux_1_wp file(0912)_appendix-lee.d.g_Appendix-Final_1_Borrowing as of 2002_회사제시 수정 현금흐름표" xfId="2218"/>
    <cellStyle name="Ç¥ÁØ_laroux_1_wp file(0912)_appendix-lee.d.g_Appendix-Final_1_Borrowing as of 2002_회사제시 수정 현금흐름표" xfId="2219"/>
    <cellStyle name="C￥AØ_laroux_1_wp file(0912)_appendix-lee.d.g_Appendix-Final_1_회사제시 수정 현금흐름표" xfId="2214"/>
    <cellStyle name="Ç¥ÁØ_laroux_1_wp file(0912)_appendix-lee.d.g_Appendix-Final_1_회사제시 수정 현금흐름표" xfId="2215"/>
    <cellStyle name="C￥AØ_laroux_1_wp file(0912)_appendix-lee.d.g_Appendix-Final_회사제시 수정 현금흐름표" xfId="2220"/>
    <cellStyle name="Ç¥ÁØ_laroux_1_wp file(0912)_appendix-lee.d.g_Appendix-Final_회사제시 수정 현금흐름표" xfId="2221"/>
    <cellStyle name="C￥AØ_laroux_1_wp file(0912)_appendix-lee.d.g_Appendix-손현곤" xfId="2206"/>
    <cellStyle name="Ç¥ÁØ_laroux_1_wp file(0912)_appendix-lee.d.g_Appendix-손현곤" xfId="2207"/>
    <cellStyle name="C￥AØ_laroux_1_wp file(0912)_appendix-lee.d.g_Appendix-손현곤_회사제시 수정 현금흐름표" xfId="2208"/>
    <cellStyle name="Ç¥ÁØ_laroux_1_wp file(0912)_appendix-lee.d.g_Appendix-손현곤_회사제시 수정 현금흐름표" xfId="2209"/>
    <cellStyle name="C￥AØ_laroux_1_wp file(0912)_appendix-lee.d.g_Book1" xfId="2222"/>
    <cellStyle name="Ç¥ÁØ_laroux_1_wp file(0912)_appendix-lee.d.g_Book1" xfId="2223"/>
    <cellStyle name="C￥AØ_laroux_1_wp file(0912)_appendix-lee.d.g_Book1_회사제시 수정 현금흐름표" xfId="2224"/>
    <cellStyle name="Ç¥ÁØ_laroux_1_wp file(0912)_appendix-lee.d.g_Book1_회사제시 수정 현금흐름표" xfId="2225"/>
    <cellStyle name="C￥AØ_laroux_1_wp file(0912)_appendix-lee.d.g_국가별 제품별 마진율 분석" xfId="2188"/>
    <cellStyle name="Ç¥ÁØ_laroux_1_wp file(0912)_appendix-lee.d.g_국가별 제품별 마진율 분석" xfId="2189"/>
    <cellStyle name="C￥AØ_laroux_1_wp file(0912)_Appendix-손현곤" xfId="2158"/>
    <cellStyle name="Ç¥ÁØ_laroux_1_wp file(0912)_Appendix-손현곤" xfId="2159"/>
    <cellStyle name="C￥AØ_laroux_1_wp file(0912)_Book1" xfId="2226"/>
    <cellStyle name="Ç¥ÁØ_laroux_1_wp file(0912)_Book1" xfId="2227"/>
    <cellStyle name="C￥AØ_laroux_1_wp file(0912)_Book1_회사제시 수정 현금흐름표" xfId="2228"/>
    <cellStyle name="Ç¥ÁØ_laroux_1_wp file(0912)_Book1_회사제시 수정 현금흐름표" xfId="2229"/>
    <cellStyle name="C￥AØ_laroux_1_wp file(0912)_JP" xfId="2230"/>
    <cellStyle name="Ç¥ÁØ_laroux_1_wp file(0912)_JP" xfId="2231"/>
    <cellStyle name="C￥AØ_laroux_1_wp file(0912)_JP_회사제시 수정 현금흐름표" xfId="2232"/>
    <cellStyle name="Ç¥ÁØ_laroux_1_wp file(0912)_JP_회사제시 수정 현금흐름표" xfId="2233"/>
    <cellStyle name="C￥AØ_laroux_1_wp file(0912)_wp file(0912)" xfId="2234"/>
    <cellStyle name="Ç¥ÁØ_laroux_1_wp file(0912)_wp file(0912)" xfId="2235"/>
    <cellStyle name="C￥AØ_laroux_1_wp file(0912)_wp file(0912)_회사제시 수정 현금흐름표" xfId="2236"/>
    <cellStyle name="Ç¥ÁØ_laroux_1_wp file(0912)_wp file(0912)_회사제시 수정 현금흐름표" xfId="2237"/>
    <cellStyle name="C￥AØ_laroux_1_wp file(0912)_국가별 제품별 마진율 분석" xfId="2148"/>
    <cellStyle name="Ç¥ÁØ_laroux_1_wp file(0912)_국가별 제품별 마진율 분석" xfId="2149"/>
    <cellStyle name="C￥AØ_laroux_1_매입채무" xfId="1972"/>
    <cellStyle name="Ç¥ÁØ_laroux_1_매입채무" xfId="1973"/>
    <cellStyle name="C￥AØ_laroux_1_매입채무_appendix-lee.d.g" xfId="1976"/>
    <cellStyle name="Ç¥ÁØ_laroux_1_매입채무_appendix-lee.d.g" xfId="1977"/>
    <cellStyle name="C￥AØ_laroux_1_매입채무_wp file(0912)" xfId="1978"/>
    <cellStyle name="Ç¥ÁØ_laroux_1_매입채무_wp file(0912)" xfId="1979"/>
    <cellStyle name="C￥AØ_laroux_1_매입채무_재고평가" xfId="1974"/>
    <cellStyle name="Ç¥ÁØ_laroux_1_매입채무_재고평가" xfId="1975"/>
    <cellStyle name="C￥AØ_laroux_1_연결BS" xfId="1980"/>
    <cellStyle name="Ç¥ÁØ_laroux_1_연결BS" xfId="1981"/>
    <cellStyle name="C￥AØ_laroux_1_연결BS_additional appendix" xfId="1984"/>
    <cellStyle name="Ç¥ÁØ_laroux_1_연결BS_additional appendix" xfId="1985"/>
    <cellStyle name="C￥AØ_laroux_1_연결BS_additional appendix_AP,manufacturing costs" xfId="1988"/>
    <cellStyle name="Ç¥ÁØ_laroux_1_연결BS_additional appendix_AP,manufacturing costs" xfId="1989"/>
    <cellStyle name="C￥AØ_laroux_1_연결BS_additional appendix_appendix-lee.d.g" xfId="1990"/>
    <cellStyle name="Ç¥ÁØ_laroux_1_연결BS_additional appendix_appendix-lee.d.g" xfId="1991"/>
    <cellStyle name="C￥AØ_laroux_1_연결BS_additional appendix_wp file(0912)" xfId="1992"/>
    <cellStyle name="Ç¥ÁØ_laroux_1_연결BS_additional appendix_wp file(0912)" xfId="1993"/>
    <cellStyle name="C￥AØ_laroux_1_연결BS_additional appendix_재고평가" xfId="1986"/>
    <cellStyle name="Ç¥ÁØ_laroux_1_연결BS_additional appendix_재고평가" xfId="1987"/>
    <cellStyle name="C￥AØ_laroux_1_연결BS_AP,manufacturing costs" xfId="1994"/>
    <cellStyle name="Ç¥ÁØ_laroux_1_연결BS_AP,manufacturing costs" xfId="1995"/>
    <cellStyle name="C￥AØ_laroux_1_연결BS_appendix-lee.d.g" xfId="1996"/>
    <cellStyle name="Ç¥ÁØ_laroux_1_연결BS_appendix-lee.d.g" xfId="1997"/>
    <cellStyle name="C￥AØ_laroux_1_연결BS_wp file(0912)" xfId="1998"/>
    <cellStyle name="Ç¥ÁØ_laroux_1_연결BS_wp file(0912)" xfId="1999"/>
    <cellStyle name="C￥AØ_laroux_1_연결BS_재고평가" xfId="1982"/>
    <cellStyle name="Ç¥ÁØ_laroux_1_연결BS_재고평가" xfId="1983"/>
    <cellStyle name="C￥AØ_laroux_1_재고평가" xfId="2000"/>
    <cellStyle name="Ç¥ÁØ_laroux_1_재고평가" xfId="2001"/>
    <cellStyle name="C￥AØ_laroux_1_재고평가_Appendix" xfId="2004"/>
    <cellStyle name="Ç¥ÁØ_laroux_1_재고평가_Appendix" xfId="2005"/>
    <cellStyle name="C￥AØ_laroux_1_재고평가_Appendix for project YC" xfId="2006"/>
    <cellStyle name="Ç¥ÁØ_laroux_1_재고평가_Appendix for project YC" xfId="2007"/>
    <cellStyle name="C￥AØ_laroux_1_재고평가_Appendix(3-31 통합)" xfId="2008"/>
    <cellStyle name="Ç¥ÁØ_laroux_1_재고평가_Appendix(3-31 통합)" xfId="2009"/>
    <cellStyle name="C￥AØ_laroux_1_재고평가_Appendix(3-31 하장헌)" xfId="2010"/>
    <cellStyle name="Ç¥ÁØ_laroux_1_재고평가_Appendix(3-31 하장헌)" xfId="2011"/>
    <cellStyle name="C￥AØ_laroux_1_재고평가_Appendix_project YC" xfId="2012"/>
    <cellStyle name="Ç¥ÁØ_laroux_1_재고평가_Appendix_project YC" xfId="2013"/>
    <cellStyle name="C￥AØ_laroux_1_재고평가_Appendix-2002년" xfId="2014"/>
    <cellStyle name="Ç¥ÁØ_laroux_1_재고평가_Appendix-2002년" xfId="2015"/>
    <cellStyle name="C￥AØ_laroux_1_재고평가_Appendix-Final" xfId="2018"/>
    <cellStyle name="Ç¥ÁØ_laroux_1_재고평가_Appendix-Final" xfId="2019"/>
    <cellStyle name="C￥AØ_laroux_1_재고평가_Appendix-I,II,VD,VII,VIIABC,VIII,VIIIAB,IX,X,XI,XII,XIV,XXA,XXIA" xfId="2020"/>
    <cellStyle name="Ç¥ÁØ_laroux_1_재고평가_Appendix-I,II,VD,VII,VIIABC,VIII,VIIIAB,IX,X,XI,XII,XIV,XXA,XXIA" xfId="2021"/>
    <cellStyle name="C￥AØ_laroux_1_재고평가_Appendix-I,II,VD,VII,VIIABC,VIII,VIIIAB,IX,X,XI,XII,XIV,XXA,XXIA_Appendix for project YC" xfId="2024"/>
    <cellStyle name="Ç¥ÁØ_laroux_1_재고평가_Appendix-I,II,VD,VII,VIIABC,VIII,VIIIAB,IX,X,XI,XII,XIV,XXA,XXIA_Appendix for project YC" xfId="2025"/>
    <cellStyle name="C￥AØ_laroux_1_재고평가_Appendix-I,II,VD,VII,VIIABC,VIII,VIIIAB,IX,X,XI,XII,XIV,XXA,XXIA_Appendix(3-31 통합)" xfId="2026"/>
    <cellStyle name="Ç¥ÁØ_laroux_1_재고평가_Appendix-I,II,VD,VII,VIIABC,VIII,VIIIAB,IX,X,XI,XII,XIV,XXA,XXIA_Appendix(3-31 통합)" xfId="2027"/>
    <cellStyle name="C￥AØ_laroux_1_재고평가_Appendix-I,II,VD,VII,VIIABC,VIII,VIIIAB,IX,X,XI,XII,XIV,XXA,XXIA_Appendix(3-31 하장헌)" xfId="2028"/>
    <cellStyle name="Ç¥ÁØ_laroux_1_재고평가_Appendix-I,II,VD,VII,VIIABC,VIII,VIIIAB,IX,X,XI,XII,XIV,XXA,XXIA_Appendix(3-31 하장헌)" xfId="2029"/>
    <cellStyle name="C￥AØ_laroux_1_재고평가_Appendix-I,II,VD,VII,VIIABC,VIII,VIIIAB,IX,X,XI,XII,XIV,XXA,XXIA_Appendix_project YC" xfId="2030"/>
    <cellStyle name="Ç¥ÁØ_laroux_1_재고평가_Appendix-I,II,VD,VII,VIIABC,VIII,VIIIAB,IX,X,XI,XII,XIV,XXA,XXIA_Appendix_project YC" xfId="2031"/>
    <cellStyle name="C￥AØ_laroux_1_재고평가_Appendix-I,II,VD,VII,VIIABC,VIII,VIIIAB,IX,X,XI,XII,XIV,XXA,XXIA_Appendix-2002년" xfId="2032"/>
    <cellStyle name="Ç¥ÁØ_laroux_1_재고평가_Appendix-I,II,VD,VII,VIIABC,VIII,VIIIAB,IX,X,XI,XII,XIV,XXA,XXIA_Appendix-2002년" xfId="2033"/>
    <cellStyle name="C￥AØ_laroux_1_재고평가_Appendix-I,II,VD,VII,VIIABC,VIII,VIIIAB,IX,X,XI,XII,XIV,XXA,XXIA_Appendix-Final" xfId="2036"/>
    <cellStyle name="Ç¥ÁØ_laroux_1_재고평가_Appendix-I,II,VD,VII,VIIABC,VIII,VIIIAB,IX,X,XI,XII,XIV,XXA,XXIA_Appendix-Final" xfId="2037"/>
    <cellStyle name="C￥AØ_laroux_1_재고평가_Appendix-I,II,VD,VII,VIIABC,VIII,VIIIAB,IX,X,XI,XII,XIV,XXA,XXIA_Appendix-Final_1" xfId="2038"/>
    <cellStyle name="Ç¥ÁØ_laroux_1_재고평가_Appendix-I,II,VD,VII,VIIABC,VIII,VIIIAB,IX,X,XI,XII,XIV,XXA,XXIA_Appendix-Final_1" xfId="2039"/>
    <cellStyle name="C￥AØ_laroux_1_재고평가_Appendix-I,II,VD,VII,VIIABC,VIII,VIIIAB,IX,X,XI,XII,XIV,XXA,XXIA_Appendix-Final_1_Borrowing as of 2002" xfId="2040"/>
    <cellStyle name="Ç¥ÁØ_laroux_1_재고평가_Appendix-I,II,VD,VII,VIIABC,VIII,VIIIAB,IX,X,XI,XII,XIV,XXA,XXIA_Appendix-Final_1_Borrowing as of 2002" xfId="2041"/>
    <cellStyle name="C￥AØ_laroux_1_재고평가_Appendix-I,II,VD,VII,VIIABC,VIII,VIIIAB,IX,X,XI,XII,XIV,XXA,XXIA_Appendix-손현곤" xfId="2034"/>
    <cellStyle name="Ç¥ÁØ_laroux_1_재고평가_Appendix-I,II,VD,VII,VIIABC,VIII,VIIIAB,IX,X,XI,XII,XIV,XXA,XXIA_Appendix-손현곤" xfId="2035"/>
    <cellStyle name="C￥AØ_laroux_1_재고평가_Appendix-I,II,VD,VII,VIIABC,VIII,VIIIAB,IX,X,XI,XII,XIV,XXA,XXIA_Book1" xfId="2042"/>
    <cellStyle name="Ç¥ÁØ_laroux_1_재고평가_Appendix-I,II,VD,VII,VIIABC,VIII,VIIIAB,IX,X,XI,XII,XIV,XXA,XXIA_Book1" xfId="2043"/>
    <cellStyle name="C￥AØ_laroux_1_재고평가_Appendix-I,II,VD,VII,VIIABC,VIII,VIIIAB,IX,X,XI,XII,XIV,XXA,XXIA_국가별 제품별 마진율 분석" xfId="2022"/>
    <cellStyle name="Ç¥ÁØ_laroux_1_재고평가_Appendix-I,II,VD,VII,VIIABC,VIII,VIIIAB,IX,X,XI,XII,XIV,XXA,XXIA_국가별 제품별 마진율 분석" xfId="2023"/>
    <cellStyle name="C￥AØ_laroux_1_재고평가_appendix-lee.d.g" xfId="2044"/>
    <cellStyle name="Ç¥ÁØ_laroux_1_재고평가_appendix-lee.d.g" xfId="2045"/>
    <cellStyle name="C￥AØ_laroux_1_재고평가_appendix-lee.d.g_Appendix for project YC" xfId="2048"/>
    <cellStyle name="Ç¥ÁØ_laroux_1_재고평가_appendix-lee.d.g_Appendix for project YC" xfId="2049"/>
    <cellStyle name="C￥AØ_laroux_1_재고평가_appendix-lee.d.g_Appendix(3-31 통합)" xfId="2050"/>
    <cellStyle name="Ç¥ÁØ_laroux_1_재고평가_appendix-lee.d.g_Appendix(3-31 통합)" xfId="2051"/>
    <cellStyle name="C￥AØ_laroux_1_재고평가_appendix-lee.d.g_Appendix(3-31 하장헌)" xfId="2052"/>
    <cellStyle name="Ç¥ÁØ_laroux_1_재고평가_appendix-lee.d.g_Appendix(3-31 하장헌)" xfId="2053"/>
    <cellStyle name="C￥AØ_laroux_1_재고평가_appendix-lee.d.g_Appendix_project YC" xfId="2054"/>
    <cellStyle name="Ç¥ÁØ_laroux_1_재고평가_appendix-lee.d.g_Appendix_project YC" xfId="2055"/>
    <cellStyle name="C￥AØ_laroux_1_재고평가_appendix-lee.d.g_Appendix-2002년" xfId="2056"/>
    <cellStyle name="Ç¥ÁØ_laroux_1_재고평가_appendix-lee.d.g_Appendix-2002년" xfId="2057"/>
    <cellStyle name="C￥AØ_laroux_1_재고평가_appendix-lee.d.g_Appendix-Final" xfId="2060"/>
    <cellStyle name="Ç¥ÁØ_laroux_1_재고평가_appendix-lee.d.g_Appendix-Final" xfId="2061"/>
    <cellStyle name="C￥AØ_laroux_1_재고평가_appendix-lee.d.g_Appendix-Final_1" xfId="2062"/>
    <cellStyle name="Ç¥ÁØ_laroux_1_재고평가_appendix-lee.d.g_Appendix-Final_1" xfId="2063"/>
    <cellStyle name="C￥AØ_laroux_1_재고평가_appendix-lee.d.g_Appendix-Final_1_Borrowing as of 2002" xfId="2064"/>
    <cellStyle name="Ç¥ÁØ_laroux_1_재고평가_appendix-lee.d.g_Appendix-Final_1_Borrowing as of 2002" xfId="2065"/>
    <cellStyle name="C￥AØ_laroux_1_재고평가_appendix-lee.d.g_Appendix-손현곤" xfId="2058"/>
    <cellStyle name="Ç¥ÁØ_laroux_1_재고평가_appendix-lee.d.g_Appendix-손현곤" xfId="2059"/>
    <cellStyle name="C￥AØ_laroux_1_재고평가_appendix-lee.d.g_Book1" xfId="2066"/>
    <cellStyle name="Ç¥ÁØ_laroux_1_재고평가_appendix-lee.d.g_Book1" xfId="2067"/>
    <cellStyle name="C￥AØ_laroux_1_재고평가_appendix-lee.d.g_국가별 제품별 마진율 분석" xfId="2046"/>
    <cellStyle name="Ç¥ÁØ_laroux_1_재고평가_appendix-lee.d.g_국가별 제품별 마진율 분석" xfId="2047"/>
    <cellStyle name="C￥AØ_laroux_1_재고평가_Appendix-손현곤" xfId="2016"/>
    <cellStyle name="Ç¥ÁØ_laroux_1_재고평가_Appendix-손현곤" xfId="2017"/>
    <cellStyle name="C￥AØ_laroux_1_재고평가_Book1" xfId="2068"/>
    <cellStyle name="Ç¥ÁØ_laroux_1_재고평가_Book1" xfId="2069"/>
    <cellStyle name="C￥AØ_laroux_1_재고평가_JP" xfId="2070"/>
    <cellStyle name="Ç¥ÁØ_laroux_1_재고평가_JP" xfId="2071"/>
    <cellStyle name="C￥AØ_laroux_1_재고평가_wp file(0912)" xfId="2072"/>
    <cellStyle name="Ç¥ÁØ_laroux_1_재고평가_wp file(0912)" xfId="2073"/>
    <cellStyle name="C￥AØ_laroux_1_재고평가_국가별 제품별 마진율 분석" xfId="2002"/>
    <cellStyle name="Ç¥ÁØ_laroux_1_재고평가_국가별 제품별 마진율 분석" xfId="2003"/>
    <cellStyle name="C￥AØ_laroux_1_재고평가1" xfId="2074"/>
    <cellStyle name="Ç¥ÁØ_laroux_1_재고평가1" xfId="2075"/>
    <cellStyle name="C￥AØ_laroux_3" xfId="2238"/>
    <cellStyle name="Ç¥ÁØ_laroux_3" xfId="2239"/>
    <cellStyle name="C￥AØ_laroux_3_AP,manufacturing costs" xfId="2374"/>
    <cellStyle name="Ç¥ÁØ_laroux_3_AP,manufacturing costs" xfId="2375"/>
    <cellStyle name="C￥AØ_laroux_3_AP,manufacturing costs_tables for report" xfId="2378"/>
    <cellStyle name="Ç¥ÁØ_laroux_3_AP,manufacturing costs_tables for report" xfId="2379"/>
    <cellStyle name="C￥AØ_laroux_3_AP,manufacturing costs_재고평가" xfId="2376"/>
    <cellStyle name="Ç¥ÁØ_laroux_3_AP,manufacturing costs_재고평가" xfId="2377"/>
    <cellStyle name="C￥AØ_laroux_3_AP,가동시간,top10" xfId="2350"/>
    <cellStyle name="Ç¥ÁØ_laroux_3_AP,가동시간,top10" xfId="2351"/>
    <cellStyle name="C￥AØ_laroux_3_AP,가동시간,top10_additional appendix" xfId="2354"/>
    <cellStyle name="Ç¥ÁØ_laroux_3_AP,가동시간,top10_additional appendix" xfId="2355"/>
    <cellStyle name="C￥AØ_laroux_3_AP,가동시간,top10_additional appendix_AP,manufacturing costs" xfId="2358"/>
    <cellStyle name="Ç¥ÁØ_laroux_3_AP,가동시간,top10_additional appendix_AP,manufacturing costs" xfId="2359"/>
    <cellStyle name="C￥AØ_laroux_3_AP,가동시간,top10_additional appendix_appendix-lee.d.g" xfId="2360"/>
    <cellStyle name="Ç¥ÁØ_laroux_3_AP,가동시간,top10_additional appendix_appendix-lee.d.g" xfId="2361"/>
    <cellStyle name="C￥AØ_laroux_3_AP,가동시간,top10_additional appendix_tables for report" xfId="2362"/>
    <cellStyle name="Ç¥ÁØ_laroux_3_AP,가동시간,top10_additional appendix_tables for report" xfId="2363"/>
    <cellStyle name="C￥AØ_laroux_3_AP,가동시간,top10_additional appendix_wp file(0912)" xfId="2364"/>
    <cellStyle name="Ç¥ÁØ_laroux_3_AP,가동시간,top10_additional appendix_wp file(0912)" xfId="2365"/>
    <cellStyle name="C￥AØ_laroux_3_AP,가동시간,top10_additional appendix_재고평가" xfId="2356"/>
    <cellStyle name="Ç¥ÁØ_laroux_3_AP,가동시간,top10_additional appendix_재고평가" xfId="2357"/>
    <cellStyle name="C￥AØ_laroux_3_AP,가동시간,top10_AP,manufacturing costs" xfId="2366"/>
    <cellStyle name="Ç¥ÁØ_laroux_3_AP,가동시간,top10_AP,manufacturing costs" xfId="2367"/>
    <cellStyle name="C￥AØ_laroux_3_AP,가동시간,top10_appendix-lee.d.g" xfId="2368"/>
    <cellStyle name="Ç¥ÁØ_laroux_3_AP,가동시간,top10_appendix-lee.d.g" xfId="2369"/>
    <cellStyle name="C￥AØ_laroux_3_AP,가동시간,top10_tables for report" xfId="2370"/>
    <cellStyle name="Ç¥ÁØ_laroux_3_AP,가동시간,top10_tables for report" xfId="2371"/>
    <cellStyle name="C￥AØ_laroux_3_AP,가동시간,top10_wp file(0912)" xfId="2372"/>
    <cellStyle name="Ç¥ÁØ_laroux_3_AP,가동시간,top10_wp file(0912)" xfId="2373"/>
    <cellStyle name="C￥AØ_laroux_3_AP,가동시간,top10_재고평가" xfId="2352"/>
    <cellStyle name="Ç¥ÁØ_laroux_3_AP,가동시간,top10_재고평가" xfId="2353"/>
    <cellStyle name="C￥AØ_laroux_3_Appendix" xfId="2380"/>
    <cellStyle name="Ç¥ÁØ_laroux_3_Appendix" xfId="2381"/>
    <cellStyle name="C￥AØ_laroux_3_Appendix-I,II,VD,VII,VIIABC,VIII,VIIIAB,IX,X,XI,XII,XIV,XXA,XXIA" xfId="2382"/>
    <cellStyle name="Ç¥ÁØ_laroux_3_Appendix-I,II,VD,VII,VIIABC,VIII,VIIIAB,IX,X,XI,XII,XIV,XXA,XXIA" xfId="2383"/>
    <cellStyle name="C￥AØ_laroux_3_appendix-lee.d.g" xfId="2384"/>
    <cellStyle name="Ç¥ÁØ_laroux_3_appendix-lee.d.g" xfId="2385"/>
    <cellStyle name="C￥AØ_laroux_3_BS-Appendix" xfId="2386"/>
    <cellStyle name="Ç¥ÁØ_laroux_3_BS-Appendix" xfId="2387"/>
    <cellStyle name="C￥AØ_laroux_3_BS-Appendix_tables for report" xfId="2388"/>
    <cellStyle name="Ç¥ÁØ_laroux_3_BS-Appendix_tables for report" xfId="2389"/>
    <cellStyle name="C￥AØ_laroux_3_JP" xfId="2390"/>
    <cellStyle name="Ç¥ÁØ_laroux_3_JP" xfId="2391"/>
    <cellStyle name="C￥AØ_laroux_3_JP_Appendix for project YC" xfId="2394"/>
    <cellStyle name="Ç¥ÁØ_laroux_3_JP_Appendix for project YC" xfId="2395"/>
    <cellStyle name="C￥AØ_laroux_3_JP_Appendix(3-31 통합)" xfId="2396"/>
    <cellStyle name="Ç¥ÁØ_laroux_3_JP_Appendix(3-31 통합)" xfId="2397"/>
    <cellStyle name="C￥AØ_laroux_3_JP_Appendix(3-31 하장헌)" xfId="2398"/>
    <cellStyle name="Ç¥ÁØ_laroux_3_JP_Appendix(3-31 하장헌)" xfId="2399"/>
    <cellStyle name="C￥AØ_laroux_3_JP_Appendix_project YC" xfId="2400"/>
    <cellStyle name="Ç¥ÁØ_laroux_3_JP_Appendix_project YC" xfId="2401"/>
    <cellStyle name="C￥AØ_laroux_3_JP_Appendix-2002년" xfId="2402"/>
    <cellStyle name="Ç¥ÁØ_laroux_3_JP_Appendix-2002년" xfId="2403"/>
    <cellStyle name="C￥AØ_laroux_3_JP_Appendix-Final" xfId="2406"/>
    <cellStyle name="Ç¥ÁØ_laroux_3_JP_Appendix-Final" xfId="2407"/>
    <cellStyle name="C￥AØ_laroux_3_JP_Appendix-Final_1" xfId="2408"/>
    <cellStyle name="Ç¥ÁØ_laroux_3_JP_Appendix-Final_1" xfId="2409"/>
    <cellStyle name="C￥AØ_laroux_3_JP_Appendix-Final_1_Borrowing as of 2002" xfId="2410"/>
    <cellStyle name="Ç¥ÁØ_laroux_3_JP_Appendix-Final_1_Borrowing as of 2002" xfId="2411"/>
    <cellStyle name="C￥AØ_laroux_3_JP_Appendix-손현곤" xfId="2404"/>
    <cellStyle name="Ç¥ÁØ_laroux_3_JP_Appendix-손현곤" xfId="2405"/>
    <cellStyle name="C￥AØ_laroux_3_JP_Book1" xfId="2412"/>
    <cellStyle name="Ç¥ÁØ_laroux_3_JP_Book1" xfId="2413"/>
    <cellStyle name="C￥AØ_laroux_3_JP_국가별 제품별 마진율 분석" xfId="2392"/>
    <cellStyle name="Ç¥ÁØ_laroux_3_JP_국가별 제품별 마진율 분석" xfId="2393"/>
    <cellStyle name="C￥AØ_laroux_3_mc" xfId="2414"/>
    <cellStyle name="Ç¥ÁØ_laroux_3_mc" xfId="2415"/>
    <cellStyle name="C￥AØ_laroux_3_mc_additional appendix" xfId="2418"/>
    <cellStyle name="Ç¥ÁØ_laroux_3_mc_additional appendix" xfId="2419"/>
    <cellStyle name="C￥AØ_laroux_3_mc_additional appendix_AP,manufacturing costs" xfId="2422"/>
    <cellStyle name="Ç¥ÁØ_laroux_3_mc_additional appendix_AP,manufacturing costs" xfId="2423"/>
    <cellStyle name="C￥AØ_laroux_3_mc_additional appendix_appendix-lee.d.g" xfId="2424"/>
    <cellStyle name="Ç¥ÁØ_laroux_3_mc_additional appendix_appendix-lee.d.g" xfId="2425"/>
    <cellStyle name="C￥AØ_laroux_3_mc_additional appendix_tables for report" xfId="2426"/>
    <cellStyle name="Ç¥ÁØ_laroux_3_mc_additional appendix_tables for report" xfId="2427"/>
    <cellStyle name="C￥AØ_laroux_3_mc_additional appendix_wp file(0912)" xfId="2428"/>
    <cellStyle name="Ç¥ÁØ_laroux_3_mc_additional appendix_wp file(0912)" xfId="2429"/>
    <cellStyle name="C￥AØ_laroux_3_mc_additional appendix_재고평가" xfId="2420"/>
    <cellStyle name="Ç¥ÁØ_laroux_3_mc_additional appendix_재고평가" xfId="2421"/>
    <cellStyle name="C￥AØ_laroux_3_mc_AP,manufacturing costs" xfId="2430"/>
    <cellStyle name="Ç¥ÁØ_laroux_3_mc_AP,manufacturing costs" xfId="2431"/>
    <cellStyle name="C￥AØ_laroux_3_mc_appendix-lee.d.g" xfId="2432"/>
    <cellStyle name="Ç¥ÁØ_laroux_3_mc_appendix-lee.d.g" xfId="2433"/>
    <cellStyle name="C￥AØ_laroux_3_mc_tables for report" xfId="2434"/>
    <cellStyle name="Ç¥ÁØ_laroux_3_mc_tables for report" xfId="2435"/>
    <cellStyle name="C￥AØ_laroux_3_mc_wp file(0912)" xfId="2436"/>
    <cellStyle name="Ç¥ÁØ_laroux_3_mc_wp file(0912)" xfId="2437"/>
    <cellStyle name="C￥AØ_laroux_3_mc_재고평가" xfId="2416"/>
    <cellStyle name="Ç¥ÁØ_laroux_3_mc_재고평가" xfId="2417"/>
    <cellStyle name="C￥AØ_laroux_3_PL-Appendix" xfId="2438"/>
    <cellStyle name="Ç¥ÁØ_laroux_3_PL-Appendix" xfId="2439"/>
    <cellStyle name="C￥AØ_laroux_3_PL-Appendix_tables for report" xfId="2440"/>
    <cellStyle name="Ç¥ÁØ_laroux_3_PL-Appendix_tables for report" xfId="2441"/>
    <cellStyle name="C￥AØ_laroux_3_wp file(0912)" xfId="2442"/>
    <cellStyle name="Ç¥ÁØ_laroux_3_wp file(0912)" xfId="2443"/>
    <cellStyle name="C￥AØ_laroux_3_wp file(0912)_1" xfId="2444"/>
    <cellStyle name="Ç¥ÁØ_laroux_3_wp file(0912)_1" xfId="2445"/>
    <cellStyle name="C￥AØ_laroux_3_wp file(0912)_1_Appendix for project YC" xfId="2448"/>
    <cellStyle name="Ç¥ÁØ_laroux_3_wp file(0912)_1_Appendix for project YC" xfId="2449"/>
    <cellStyle name="C￥AØ_laroux_3_wp file(0912)_1_Appendix(3-31 통합)" xfId="2450"/>
    <cellStyle name="Ç¥ÁØ_laroux_3_wp file(0912)_1_Appendix(3-31 통합)" xfId="2451"/>
    <cellStyle name="C￥AØ_laroux_3_wp file(0912)_1_Appendix(3-31 하장헌)" xfId="2452"/>
    <cellStyle name="Ç¥ÁØ_laroux_3_wp file(0912)_1_Appendix(3-31 하장헌)" xfId="2453"/>
    <cellStyle name="C￥AØ_laroux_3_wp file(0912)_1_Appendix_project YC" xfId="2454"/>
    <cellStyle name="Ç¥ÁØ_laroux_3_wp file(0912)_1_Appendix_project YC" xfId="2455"/>
    <cellStyle name="C￥AØ_laroux_3_wp file(0912)_1_Appendix-2002년" xfId="2456"/>
    <cellStyle name="Ç¥ÁØ_laroux_3_wp file(0912)_1_Appendix-2002년" xfId="2457"/>
    <cellStyle name="C￥AØ_laroux_3_wp file(0912)_1_Appendix-Final" xfId="2460"/>
    <cellStyle name="Ç¥ÁØ_laroux_3_wp file(0912)_1_Appendix-Final" xfId="2461"/>
    <cellStyle name="C￥AØ_laroux_3_wp file(0912)_1_Appendix-Final_1" xfId="2462"/>
    <cellStyle name="Ç¥ÁØ_laroux_3_wp file(0912)_1_Appendix-Final_1" xfId="2463"/>
    <cellStyle name="C￥AØ_laroux_3_wp file(0912)_1_Appendix-Final_1_Borrowing as of 2002" xfId="2464"/>
    <cellStyle name="Ç¥ÁØ_laroux_3_wp file(0912)_1_Appendix-Final_1_Borrowing as of 2002" xfId="2465"/>
    <cellStyle name="C￥AØ_laroux_3_wp file(0912)_1_Appendix-손현곤" xfId="2458"/>
    <cellStyle name="Ç¥ÁØ_laroux_3_wp file(0912)_1_Appendix-손현곤" xfId="2459"/>
    <cellStyle name="C￥AØ_laroux_3_wp file(0912)_1_Book1" xfId="2466"/>
    <cellStyle name="Ç¥ÁØ_laroux_3_wp file(0912)_1_Book1" xfId="2467"/>
    <cellStyle name="C￥AØ_laroux_3_wp file(0912)_1_국가별 제품별 마진율 분석" xfId="2446"/>
    <cellStyle name="Ç¥ÁØ_laroux_3_wp file(0912)_1_국가별 제품별 마진율 분석" xfId="2447"/>
    <cellStyle name="C￥AØ_laroux_3_wp file(0912)_Appendix" xfId="2470"/>
    <cellStyle name="Ç¥ÁØ_laroux_3_wp file(0912)_Appendix" xfId="2471"/>
    <cellStyle name="C￥AØ_laroux_3_wp file(0912)_Appendix for project YC" xfId="2472"/>
    <cellStyle name="Ç¥ÁØ_laroux_3_wp file(0912)_Appendix for project YC" xfId="2473"/>
    <cellStyle name="C￥AØ_laroux_3_wp file(0912)_Appendix(3-31 통합)" xfId="2474"/>
    <cellStyle name="Ç¥ÁØ_laroux_3_wp file(0912)_Appendix(3-31 통합)" xfId="2475"/>
    <cellStyle name="C￥AØ_laroux_3_wp file(0912)_Appendix(3-31 하장헌)" xfId="2476"/>
    <cellStyle name="Ç¥ÁØ_laroux_3_wp file(0912)_Appendix(3-31 하장헌)" xfId="2477"/>
    <cellStyle name="C￥AØ_laroux_3_wp file(0912)_Appendix_project YC" xfId="2478"/>
    <cellStyle name="Ç¥ÁØ_laroux_3_wp file(0912)_Appendix_project YC" xfId="2479"/>
    <cellStyle name="C￥AØ_laroux_3_wp file(0912)_Appendix-2002년" xfId="2480"/>
    <cellStyle name="Ç¥ÁØ_laroux_3_wp file(0912)_Appendix-2002년" xfId="2481"/>
    <cellStyle name="C￥AØ_laroux_3_wp file(0912)_Appendix-Final" xfId="2484"/>
    <cellStyle name="Ç¥ÁØ_laroux_3_wp file(0912)_Appendix-Final" xfId="2485"/>
    <cellStyle name="C￥AØ_laroux_3_wp file(0912)_Appendix-I,II,VD,VII,VIIABC,VIII,VIIIAB,IX,X,XI,XII,XIV,XXA,XXIA" xfId="2486"/>
    <cellStyle name="Ç¥ÁØ_laroux_3_wp file(0912)_Appendix-I,II,VD,VII,VIIABC,VIII,VIIIAB,IX,X,XI,XII,XIV,XXA,XXIA" xfId="2487"/>
    <cellStyle name="C￥AØ_laroux_3_wp file(0912)_Appendix-I,II,VD,VII,VIIABC,VIII,VIIIAB,IX,X,XI,XII,XIV,XXA,XXIA_Appendix for project YC" xfId="2490"/>
    <cellStyle name="Ç¥ÁØ_laroux_3_wp file(0912)_Appendix-I,II,VD,VII,VIIABC,VIII,VIIIAB,IX,X,XI,XII,XIV,XXA,XXIA_Appendix for project YC" xfId="2491"/>
    <cellStyle name="C￥AØ_laroux_3_wp file(0912)_Appendix-I,II,VD,VII,VIIABC,VIII,VIIIAB,IX,X,XI,XII,XIV,XXA,XXIA_Appendix(3-31 통합)" xfId="2492"/>
    <cellStyle name="Ç¥ÁØ_laroux_3_wp file(0912)_Appendix-I,II,VD,VII,VIIABC,VIII,VIIIAB,IX,X,XI,XII,XIV,XXA,XXIA_Appendix(3-31 통합)" xfId="2493"/>
    <cellStyle name="C￥AØ_laroux_3_wp file(0912)_Appendix-I,II,VD,VII,VIIABC,VIII,VIIIAB,IX,X,XI,XII,XIV,XXA,XXIA_Appendix(3-31 하장헌)" xfId="2494"/>
    <cellStyle name="Ç¥ÁØ_laroux_3_wp file(0912)_Appendix-I,II,VD,VII,VIIABC,VIII,VIIIAB,IX,X,XI,XII,XIV,XXA,XXIA_Appendix(3-31 하장헌)" xfId="2495"/>
    <cellStyle name="C￥AØ_laroux_3_wp file(0912)_Appendix-I,II,VD,VII,VIIABC,VIII,VIIIAB,IX,X,XI,XII,XIV,XXA,XXIA_Appendix_project YC" xfId="2496"/>
    <cellStyle name="Ç¥ÁØ_laroux_3_wp file(0912)_Appendix-I,II,VD,VII,VIIABC,VIII,VIIIAB,IX,X,XI,XII,XIV,XXA,XXIA_Appendix_project YC" xfId="2497"/>
    <cellStyle name="C￥AØ_laroux_3_wp file(0912)_Appendix-I,II,VD,VII,VIIABC,VIII,VIIIAB,IX,X,XI,XII,XIV,XXA,XXIA_Appendix-2002년" xfId="2498"/>
    <cellStyle name="Ç¥ÁØ_laroux_3_wp file(0912)_Appendix-I,II,VD,VII,VIIABC,VIII,VIIIAB,IX,X,XI,XII,XIV,XXA,XXIA_Appendix-2002년" xfId="2499"/>
    <cellStyle name="C￥AØ_laroux_3_wp file(0912)_Appendix-I,II,VD,VII,VIIABC,VIII,VIIIAB,IX,X,XI,XII,XIV,XXA,XXIA_Appendix-Final" xfId="2502"/>
    <cellStyle name="Ç¥ÁØ_laroux_3_wp file(0912)_Appendix-I,II,VD,VII,VIIABC,VIII,VIIIAB,IX,X,XI,XII,XIV,XXA,XXIA_Appendix-Final" xfId="2503"/>
    <cellStyle name="C￥AØ_laroux_3_wp file(0912)_Appendix-I,II,VD,VII,VIIABC,VIII,VIIIAB,IX,X,XI,XII,XIV,XXA,XXIA_Appendix-Final_1" xfId="2504"/>
    <cellStyle name="Ç¥ÁØ_laroux_3_wp file(0912)_Appendix-I,II,VD,VII,VIIABC,VIII,VIIIAB,IX,X,XI,XII,XIV,XXA,XXIA_Appendix-Final_1" xfId="2505"/>
    <cellStyle name="C￥AØ_laroux_3_wp file(0912)_Appendix-I,II,VD,VII,VIIABC,VIII,VIIIAB,IX,X,XI,XII,XIV,XXA,XXIA_Appendix-Final_1_Borrowing as of 2002" xfId="2506"/>
    <cellStyle name="Ç¥ÁØ_laroux_3_wp file(0912)_Appendix-I,II,VD,VII,VIIABC,VIII,VIIIAB,IX,X,XI,XII,XIV,XXA,XXIA_Appendix-Final_1_Borrowing as of 2002" xfId="2507"/>
    <cellStyle name="C￥AØ_laroux_3_wp file(0912)_Appendix-I,II,VD,VII,VIIABC,VIII,VIIIAB,IX,X,XI,XII,XIV,XXA,XXIA_Appendix-손현곤" xfId="2500"/>
    <cellStyle name="Ç¥ÁØ_laroux_3_wp file(0912)_Appendix-I,II,VD,VII,VIIABC,VIII,VIIIAB,IX,X,XI,XII,XIV,XXA,XXIA_Appendix-손현곤" xfId="2501"/>
    <cellStyle name="C￥AØ_laroux_3_wp file(0912)_Appendix-I,II,VD,VII,VIIABC,VIII,VIIIAB,IX,X,XI,XII,XIV,XXA,XXIA_Book1" xfId="2508"/>
    <cellStyle name="Ç¥ÁØ_laroux_3_wp file(0912)_Appendix-I,II,VD,VII,VIIABC,VIII,VIIIAB,IX,X,XI,XII,XIV,XXA,XXIA_Book1" xfId="2509"/>
    <cellStyle name="C￥AØ_laroux_3_wp file(0912)_Appendix-I,II,VD,VII,VIIABC,VIII,VIIIAB,IX,X,XI,XII,XIV,XXA,XXIA_국가별 제품별 마진율 분석" xfId="2488"/>
    <cellStyle name="Ç¥ÁØ_laroux_3_wp file(0912)_Appendix-I,II,VD,VII,VIIABC,VIII,VIIIAB,IX,X,XI,XII,XIV,XXA,XXIA_국가별 제품별 마진율 분석" xfId="2489"/>
    <cellStyle name="C￥AØ_laroux_3_wp file(0912)_appendix-lee.d.g" xfId="2510"/>
    <cellStyle name="Ç¥ÁØ_laroux_3_wp file(0912)_appendix-lee.d.g" xfId="2511"/>
    <cellStyle name="C￥AØ_laroux_3_wp file(0912)_appendix-lee.d.g_Appendix for project YC" xfId="2514"/>
    <cellStyle name="Ç¥ÁØ_laroux_3_wp file(0912)_appendix-lee.d.g_Appendix for project YC" xfId="2515"/>
    <cellStyle name="C￥AØ_laroux_3_wp file(0912)_appendix-lee.d.g_Appendix(3-31 통합)" xfId="2516"/>
    <cellStyle name="Ç¥ÁØ_laroux_3_wp file(0912)_appendix-lee.d.g_Appendix(3-31 통합)" xfId="2517"/>
    <cellStyle name="C￥AØ_laroux_3_wp file(0912)_appendix-lee.d.g_Appendix(3-31 하장헌)" xfId="2518"/>
    <cellStyle name="Ç¥ÁØ_laroux_3_wp file(0912)_appendix-lee.d.g_Appendix(3-31 하장헌)" xfId="2519"/>
    <cellStyle name="C￥AØ_laroux_3_wp file(0912)_appendix-lee.d.g_Appendix(3-31 하장헌)_회사제시 수정 현금흐름표" xfId="2520"/>
    <cellStyle name="Ç¥ÁØ_laroux_3_wp file(0912)_appendix-lee.d.g_Appendix(3-31 하장헌)_회사제시 수정 현금흐름표" xfId="2521"/>
    <cellStyle name="C￥AØ_laroux_3_wp file(0912)_appendix-lee.d.g_Appendix_project YC" xfId="2522"/>
    <cellStyle name="Ç¥ÁØ_laroux_3_wp file(0912)_appendix-lee.d.g_Appendix_project YC" xfId="2523"/>
    <cellStyle name="C￥AØ_laroux_3_wp file(0912)_appendix-lee.d.g_Appendix_project YC_회사제시 수정 현금흐름표" xfId="2524"/>
    <cellStyle name="Ç¥ÁØ_laroux_3_wp file(0912)_appendix-lee.d.g_Appendix_project YC_회사제시 수정 현금흐름표" xfId="2525"/>
    <cellStyle name="C￥AØ_laroux_3_wp file(0912)_appendix-lee.d.g_Appendix-2002년" xfId="2526"/>
    <cellStyle name="Ç¥ÁØ_laroux_3_wp file(0912)_appendix-lee.d.g_Appendix-2002년" xfId="2527"/>
    <cellStyle name="C￥AØ_laroux_3_wp file(0912)_appendix-lee.d.g_Appendix-2002년_회사제시 수정 현금흐름표" xfId="2528"/>
    <cellStyle name="Ç¥ÁØ_laroux_3_wp file(0912)_appendix-lee.d.g_Appendix-2002년_회사제시 수정 현금흐름표" xfId="2529"/>
    <cellStyle name="C￥AØ_laroux_3_wp file(0912)_appendix-lee.d.g_Appendix-Final" xfId="2534"/>
    <cellStyle name="Ç¥ÁØ_laroux_3_wp file(0912)_appendix-lee.d.g_Appendix-Final" xfId="2535"/>
    <cellStyle name="C￥AØ_laroux_3_wp file(0912)_appendix-lee.d.g_Appendix-Final_1" xfId="2536"/>
    <cellStyle name="Ç¥ÁØ_laroux_3_wp file(0912)_appendix-lee.d.g_Appendix-Final_1" xfId="2537"/>
    <cellStyle name="C￥AØ_laroux_3_wp file(0912)_appendix-lee.d.g_Appendix-Final_1_Borrowing as of 2002" xfId="2540"/>
    <cellStyle name="Ç¥ÁØ_laroux_3_wp file(0912)_appendix-lee.d.g_Appendix-Final_1_Borrowing as of 2002" xfId="2541"/>
    <cellStyle name="C￥AØ_laroux_3_wp file(0912)_appendix-lee.d.g_Appendix-Final_1_Borrowing as of 2002_회사제시 수정 현금흐름표" xfId="2542"/>
    <cellStyle name="Ç¥ÁØ_laroux_3_wp file(0912)_appendix-lee.d.g_Appendix-Final_1_Borrowing as of 2002_회사제시 수정 현금흐름표" xfId="2543"/>
    <cellStyle name="C￥AØ_laroux_3_wp file(0912)_appendix-lee.d.g_Appendix-Final_1_회사제시 수정 현금흐름표" xfId="2538"/>
    <cellStyle name="Ç¥ÁØ_laroux_3_wp file(0912)_appendix-lee.d.g_Appendix-Final_1_회사제시 수정 현금흐름표" xfId="2539"/>
    <cellStyle name="C￥AØ_laroux_3_wp file(0912)_appendix-lee.d.g_Appendix-Final_회사제시 수정 현금흐름표" xfId="2544"/>
    <cellStyle name="Ç¥ÁØ_laroux_3_wp file(0912)_appendix-lee.d.g_Appendix-Final_회사제시 수정 현금흐름표" xfId="2545"/>
    <cellStyle name="C￥AØ_laroux_3_wp file(0912)_appendix-lee.d.g_Appendix-손현곤" xfId="2530"/>
    <cellStyle name="Ç¥ÁØ_laroux_3_wp file(0912)_appendix-lee.d.g_Appendix-손현곤" xfId="2531"/>
    <cellStyle name="C￥AØ_laroux_3_wp file(0912)_appendix-lee.d.g_Appendix-손현곤_회사제시 수정 현금흐름표" xfId="2532"/>
    <cellStyle name="Ç¥ÁØ_laroux_3_wp file(0912)_appendix-lee.d.g_Appendix-손현곤_회사제시 수정 현금흐름표" xfId="2533"/>
    <cellStyle name="C￥AØ_laroux_3_wp file(0912)_appendix-lee.d.g_Book1" xfId="2546"/>
    <cellStyle name="Ç¥ÁØ_laroux_3_wp file(0912)_appendix-lee.d.g_Book1" xfId="2547"/>
    <cellStyle name="C￥AØ_laroux_3_wp file(0912)_appendix-lee.d.g_Book1_회사제시 수정 현금흐름표" xfId="2548"/>
    <cellStyle name="Ç¥ÁØ_laroux_3_wp file(0912)_appendix-lee.d.g_Book1_회사제시 수정 현금흐름표" xfId="2549"/>
    <cellStyle name="C￥AØ_laroux_3_wp file(0912)_appendix-lee.d.g_국가별 제품별 마진율 분석" xfId="2512"/>
    <cellStyle name="Ç¥ÁØ_laroux_3_wp file(0912)_appendix-lee.d.g_국가별 제품별 마진율 분석" xfId="2513"/>
    <cellStyle name="C￥AØ_laroux_3_wp file(0912)_Appendix-손현곤" xfId="2482"/>
    <cellStyle name="Ç¥ÁØ_laroux_3_wp file(0912)_Appendix-손현곤" xfId="2483"/>
    <cellStyle name="C￥AØ_laroux_3_wp file(0912)_Book1" xfId="2550"/>
    <cellStyle name="Ç¥ÁØ_laroux_3_wp file(0912)_Book1" xfId="2551"/>
    <cellStyle name="C￥AØ_laroux_3_wp file(0912)_Book1_회사제시 수정 현금흐름표" xfId="2552"/>
    <cellStyle name="Ç¥ÁØ_laroux_3_wp file(0912)_Book1_회사제시 수정 현금흐름표" xfId="2553"/>
    <cellStyle name="C￥AØ_laroux_3_wp file(0912)_JP" xfId="2554"/>
    <cellStyle name="Ç¥ÁØ_laroux_3_wp file(0912)_JP" xfId="2555"/>
    <cellStyle name="C￥AØ_laroux_3_wp file(0912)_JP_회사제시 수정 현금흐름표" xfId="2556"/>
    <cellStyle name="Ç¥ÁØ_laroux_3_wp file(0912)_JP_회사제시 수정 현금흐름표" xfId="2557"/>
    <cellStyle name="C￥AØ_laroux_3_wp file(0912)_wp file(0912)" xfId="2558"/>
    <cellStyle name="Ç¥ÁØ_laroux_3_wp file(0912)_wp file(0912)" xfId="2559"/>
    <cellStyle name="C￥AØ_laroux_3_wp file(0912)_wp file(0912)_회사제시 수정 현금흐름표" xfId="2560"/>
    <cellStyle name="Ç¥ÁØ_laroux_3_wp file(0912)_wp file(0912)_회사제시 수정 현금흐름표" xfId="2561"/>
    <cellStyle name="C￥AØ_laroux_3_wp file(0912)_국가별 제품별 마진율 분석" xfId="2468"/>
    <cellStyle name="Ç¥ÁØ_laroux_3_wp file(0912)_국가별 제품별 마진율 분석" xfId="2469"/>
    <cellStyle name="C￥AØ_laroux_3_매입채무" xfId="2240"/>
    <cellStyle name="Ç¥ÁØ_laroux_3_매입채무" xfId="2241"/>
    <cellStyle name="C￥AØ_laroux_3_매입채무_appendix-lee.d.g" xfId="2244"/>
    <cellStyle name="Ç¥ÁØ_laroux_3_매입채무_appendix-lee.d.g" xfId="2245"/>
    <cellStyle name="C￥AØ_laroux_3_매입채무_tables for report" xfId="2246"/>
    <cellStyle name="Ç¥ÁØ_laroux_3_매입채무_tables for report" xfId="2247"/>
    <cellStyle name="C￥AØ_laroux_3_매입채무_wp file(0912)" xfId="2248"/>
    <cellStyle name="Ç¥ÁØ_laroux_3_매입채무_wp file(0912)" xfId="2249"/>
    <cellStyle name="C￥AØ_laroux_3_매입채무_재고평가" xfId="2242"/>
    <cellStyle name="Ç¥ÁØ_laroux_3_매입채무_재고평가" xfId="2243"/>
    <cellStyle name="C￥AØ_laroux_3_연결BS" xfId="2250"/>
    <cellStyle name="Ç¥ÁØ_laroux_3_연결BS" xfId="2251"/>
    <cellStyle name="C￥AØ_laroux_3_연결BS_additional appendix" xfId="2254"/>
    <cellStyle name="Ç¥ÁØ_laroux_3_연결BS_additional appendix" xfId="2255"/>
    <cellStyle name="C￥AØ_laroux_3_연결BS_additional appendix_AP,manufacturing costs" xfId="2258"/>
    <cellStyle name="Ç¥ÁØ_laroux_3_연결BS_additional appendix_AP,manufacturing costs" xfId="2259"/>
    <cellStyle name="C￥AØ_laroux_3_연결BS_additional appendix_appendix-lee.d.g" xfId="2260"/>
    <cellStyle name="Ç¥ÁØ_laroux_3_연결BS_additional appendix_appendix-lee.d.g" xfId="2261"/>
    <cellStyle name="C￥AØ_laroux_3_연결BS_additional appendix_tables for report" xfId="2262"/>
    <cellStyle name="Ç¥ÁØ_laroux_3_연결BS_additional appendix_tables for report" xfId="2263"/>
    <cellStyle name="C￥AØ_laroux_3_연결BS_additional appendix_wp file(0912)" xfId="2264"/>
    <cellStyle name="Ç¥ÁØ_laroux_3_연결BS_additional appendix_wp file(0912)" xfId="2265"/>
    <cellStyle name="C￥AØ_laroux_3_연결BS_additional appendix_재고평가" xfId="2256"/>
    <cellStyle name="Ç¥ÁØ_laroux_3_연결BS_additional appendix_재고평가" xfId="2257"/>
    <cellStyle name="C￥AØ_laroux_3_연결BS_AP,manufacturing costs" xfId="2266"/>
    <cellStyle name="Ç¥ÁØ_laroux_3_연결BS_AP,manufacturing costs" xfId="2267"/>
    <cellStyle name="C￥AØ_laroux_3_연결BS_appendix-lee.d.g" xfId="2268"/>
    <cellStyle name="Ç¥ÁØ_laroux_3_연결BS_appendix-lee.d.g" xfId="2269"/>
    <cellStyle name="C￥AØ_laroux_3_연결BS_tables for report" xfId="2270"/>
    <cellStyle name="Ç¥ÁØ_laroux_3_연결BS_tables for report" xfId="2271"/>
    <cellStyle name="C￥AØ_laroux_3_연결BS_wp file(0912)" xfId="2272"/>
    <cellStyle name="Ç¥ÁØ_laroux_3_연결BS_wp file(0912)" xfId="2273"/>
    <cellStyle name="C￥AØ_laroux_3_연결BS_재고평가" xfId="2252"/>
    <cellStyle name="Ç¥ÁØ_laroux_3_연결BS_재고평가" xfId="2253"/>
    <cellStyle name="C￥AØ_laroux_3_재고평가" xfId="2274"/>
    <cellStyle name="Ç¥ÁØ_laroux_3_재고평가" xfId="2275"/>
    <cellStyle name="C￥AØ_laroux_3_재고평가_Appendix" xfId="2278"/>
    <cellStyle name="Ç¥ÁØ_laroux_3_재고평가_Appendix" xfId="2279"/>
    <cellStyle name="C￥AØ_laroux_3_재고평가_Appendix for project YC" xfId="2280"/>
    <cellStyle name="Ç¥ÁØ_laroux_3_재고평가_Appendix for project YC" xfId="2281"/>
    <cellStyle name="C￥AØ_laroux_3_재고평가_Appendix(3-31 통합)" xfId="2282"/>
    <cellStyle name="Ç¥ÁØ_laroux_3_재고평가_Appendix(3-31 통합)" xfId="2283"/>
    <cellStyle name="C￥AØ_laroux_3_재고평가_Appendix(3-31 하장헌)" xfId="2284"/>
    <cellStyle name="Ç¥ÁØ_laroux_3_재고평가_Appendix(3-31 하장헌)" xfId="2285"/>
    <cellStyle name="C￥AØ_laroux_3_재고평가_Appendix_project YC" xfId="2286"/>
    <cellStyle name="Ç¥ÁØ_laroux_3_재고평가_Appendix_project YC" xfId="2287"/>
    <cellStyle name="C￥AØ_laroux_3_재고평가_Appendix-2002년" xfId="2288"/>
    <cellStyle name="Ç¥ÁØ_laroux_3_재고평가_Appendix-2002년" xfId="2289"/>
    <cellStyle name="C￥AØ_laroux_3_재고평가_Appendix-Final" xfId="2292"/>
    <cellStyle name="Ç¥ÁØ_laroux_3_재고평가_Appendix-Final" xfId="2293"/>
    <cellStyle name="C￥AØ_laroux_3_재고평가_Appendix-I,II,VD,VII,VIIABC,VIII,VIIIAB,IX,X,XI,XII,XIV,XXA,XXIA" xfId="2294"/>
    <cellStyle name="Ç¥ÁØ_laroux_3_재고평가_Appendix-I,II,VD,VII,VIIABC,VIII,VIIIAB,IX,X,XI,XII,XIV,XXA,XXIA" xfId="2295"/>
    <cellStyle name="C￥AØ_laroux_3_재고평가_Appendix-I,II,VD,VII,VIIABC,VIII,VIIIAB,IX,X,XI,XII,XIV,XXA,XXIA_Appendix for project YC" xfId="2298"/>
    <cellStyle name="Ç¥ÁØ_laroux_3_재고평가_Appendix-I,II,VD,VII,VIIABC,VIII,VIIIAB,IX,X,XI,XII,XIV,XXA,XXIA_Appendix for project YC" xfId="2299"/>
    <cellStyle name="C￥AØ_laroux_3_재고평가_Appendix-I,II,VD,VII,VIIABC,VIII,VIIIAB,IX,X,XI,XII,XIV,XXA,XXIA_Appendix(3-31 통합)" xfId="2300"/>
    <cellStyle name="Ç¥ÁØ_laroux_3_재고평가_Appendix-I,II,VD,VII,VIIABC,VIII,VIIIAB,IX,X,XI,XII,XIV,XXA,XXIA_Appendix(3-31 통합)" xfId="2301"/>
    <cellStyle name="C￥AØ_laroux_3_재고평가_Appendix-I,II,VD,VII,VIIABC,VIII,VIIIAB,IX,X,XI,XII,XIV,XXA,XXIA_Appendix(3-31 하장헌)" xfId="2302"/>
    <cellStyle name="Ç¥ÁØ_laroux_3_재고평가_Appendix-I,II,VD,VII,VIIABC,VIII,VIIIAB,IX,X,XI,XII,XIV,XXA,XXIA_Appendix(3-31 하장헌)" xfId="2303"/>
    <cellStyle name="C￥AØ_laroux_3_재고평가_Appendix-I,II,VD,VII,VIIABC,VIII,VIIIAB,IX,X,XI,XII,XIV,XXA,XXIA_Appendix_project YC" xfId="2304"/>
    <cellStyle name="Ç¥ÁØ_laroux_3_재고평가_Appendix-I,II,VD,VII,VIIABC,VIII,VIIIAB,IX,X,XI,XII,XIV,XXA,XXIA_Appendix_project YC" xfId="2305"/>
    <cellStyle name="C￥AØ_laroux_3_재고평가_Appendix-I,II,VD,VII,VIIABC,VIII,VIIIAB,IX,X,XI,XII,XIV,XXA,XXIA_Appendix-2002년" xfId="2306"/>
    <cellStyle name="Ç¥ÁØ_laroux_3_재고평가_Appendix-I,II,VD,VII,VIIABC,VIII,VIIIAB,IX,X,XI,XII,XIV,XXA,XXIA_Appendix-2002년" xfId="2307"/>
    <cellStyle name="C￥AØ_laroux_3_재고평가_Appendix-I,II,VD,VII,VIIABC,VIII,VIIIAB,IX,X,XI,XII,XIV,XXA,XXIA_Appendix-Final" xfId="2310"/>
    <cellStyle name="Ç¥ÁØ_laroux_3_재고평가_Appendix-I,II,VD,VII,VIIABC,VIII,VIIIAB,IX,X,XI,XII,XIV,XXA,XXIA_Appendix-Final" xfId="2311"/>
    <cellStyle name="C￥AØ_laroux_3_재고평가_Appendix-I,II,VD,VII,VIIABC,VIII,VIIIAB,IX,X,XI,XII,XIV,XXA,XXIA_Appendix-Final_1" xfId="2312"/>
    <cellStyle name="Ç¥ÁØ_laroux_3_재고평가_Appendix-I,II,VD,VII,VIIABC,VIII,VIIIAB,IX,X,XI,XII,XIV,XXA,XXIA_Appendix-Final_1" xfId="2313"/>
    <cellStyle name="C￥AØ_laroux_3_재고평가_Appendix-I,II,VD,VII,VIIABC,VIII,VIIIAB,IX,X,XI,XII,XIV,XXA,XXIA_Appendix-Final_1_Borrowing as of 2002" xfId="2314"/>
    <cellStyle name="Ç¥ÁØ_laroux_3_재고평가_Appendix-I,II,VD,VII,VIIABC,VIII,VIIIAB,IX,X,XI,XII,XIV,XXA,XXIA_Appendix-Final_1_Borrowing as of 2002" xfId="2315"/>
    <cellStyle name="C￥AØ_laroux_3_재고평가_Appendix-I,II,VD,VII,VIIABC,VIII,VIIIAB,IX,X,XI,XII,XIV,XXA,XXIA_Appendix-손현곤" xfId="2308"/>
    <cellStyle name="Ç¥ÁØ_laroux_3_재고평가_Appendix-I,II,VD,VII,VIIABC,VIII,VIIIAB,IX,X,XI,XII,XIV,XXA,XXIA_Appendix-손현곤" xfId="2309"/>
    <cellStyle name="C￥AØ_laroux_3_재고평가_Appendix-I,II,VD,VII,VIIABC,VIII,VIIIAB,IX,X,XI,XII,XIV,XXA,XXIA_Book1" xfId="2316"/>
    <cellStyle name="Ç¥ÁØ_laroux_3_재고평가_Appendix-I,II,VD,VII,VIIABC,VIII,VIIIAB,IX,X,XI,XII,XIV,XXA,XXIA_Book1" xfId="2317"/>
    <cellStyle name="C￥AØ_laroux_3_재고평가_Appendix-I,II,VD,VII,VIIABC,VIII,VIIIAB,IX,X,XI,XII,XIV,XXA,XXIA_국가별 제품별 마진율 분석" xfId="2296"/>
    <cellStyle name="Ç¥ÁØ_laroux_3_재고평가_Appendix-I,II,VD,VII,VIIABC,VIII,VIIIAB,IX,X,XI,XII,XIV,XXA,XXIA_국가별 제품별 마진율 분석" xfId="2297"/>
    <cellStyle name="C￥AØ_laroux_3_재고평가_appendix-lee.d.g" xfId="2318"/>
    <cellStyle name="Ç¥ÁØ_laroux_3_재고평가_appendix-lee.d.g" xfId="2319"/>
    <cellStyle name="C￥AØ_laroux_3_재고평가_appendix-lee.d.g_Appendix for project YC" xfId="2322"/>
    <cellStyle name="Ç¥ÁØ_laroux_3_재고평가_appendix-lee.d.g_Appendix for project YC" xfId="2323"/>
    <cellStyle name="C￥AØ_laroux_3_재고평가_appendix-lee.d.g_Appendix(3-31 통합)" xfId="2324"/>
    <cellStyle name="Ç¥ÁØ_laroux_3_재고평가_appendix-lee.d.g_Appendix(3-31 통합)" xfId="2325"/>
    <cellStyle name="C￥AØ_laroux_3_재고평가_appendix-lee.d.g_Appendix(3-31 하장헌)" xfId="2326"/>
    <cellStyle name="Ç¥ÁØ_laroux_3_재고평가_appendix-lee.d.g_Appendix(3-31 하장헌)" xfId="2327"/>
    <cellStyle name="C￥AØ_laroux_3_재고평가_appendix-lee.d.g_Appendix_project YC" xfId="2328"/>
    <cellStyle name="Ç¥ÁØ_laroux_3_재고평가_appendix-lee.d.g_Appendix_project YC" xfId="2329"/>
    <cellStyle name="C￥AØ_laroux_3_재고평가_appendix-lee.d.g_Appendix-2002년" xfId="2330"/>
    <cellStyle name="Ç¥ÁØ_laroux_3_재고평가_appendix-lee.d.g_Appendix-2002년" xfId="2331"/>
    <cellStyle name="C￥AØ_laroux_3_재고평가_appendix-lee.d.g_Appendix-Final" xfId="2334"/>
    <cellStyle name="Ç¥ÁØ_laroux_3_재고평가_appendix-lee.d.g_Appendix-Final" xfId="2335"/>
    <cellStyle name="C￥AØ_laroux_3_재고평가_appendix-lee.d.g_Appendix-Final_1" xfId="2336"/>
    <cellStyle name="Ç¥ÁØ_laroux_3_재고평가_appendix-lee.d.g_Appendix-Final_1" xfId="2337"/>
    <cellStyle name="C￥AØ_laroux_3_재고평가_appendix-lee.d.g_Appendix-Final_1_Borrowing as of 2002" xfId="2338"/>
    <cellStyle name="Ç¥ÁØ_laroux_3_재고평가_appendix-lee.d.g_Appendix-Final_1_Borrowing as of 2002" xfId="2339"/>
    <cellStyle name="C￥AØ_laroux_3_재고평가_appendix-lee.d.g_Appendix-손현곤" xfId="2332"/>
    <cellStyle name="Ç¥ÁØ_laroux_3_재고평가_appendix-lee.d.g_Appendix-손현곤" xfId="2333"/>
    <cellStyle name="C￥AØ_laroux_3_재고평가_appendix-lee.d.g_Book1" xfId="2340"/>
    <cellStyle name="Ç¥ÁØ_laroux_3_재고평가_appendix-lee.d.g_Book1" xfId="2341"/>
    <cellStyle name="C￥AØ_laroux_3_재고평가_appendix-lee.d.g_국가별 제품별 마진율 분석" xfId="2320"/>
    <cellStyle name="Ç¥ÁØ_laroux_3_재고평가_appendix-lee.d.g_국가별 제품별 마진율 분석" xfId="2321"/>
    <cellStyle name="C￥AØ_laroux_3_재고평가_Appendix-손현곤" xfId="2290"/>
    <cellStyle name="Ç¥ÁØ_laroux_3_재고평가_Appendix-손현곤" xfId="2291"/>
    <cellStyle name="C￥AØ_laroux_3_재고평가_Book1" xfId="2342"/>
    <cellStyle name="Ç¥ÁØ_laroux_3_재고평가_Book1" xfId="2343"/>
    <cellStyle name="C￥AØ_laroux_3_재고평가_JP" xfId="2344"/>
    <cellStyle name="Ç¥ÁØ_laroux_3_재고평가_JP" xfId="2345"/>
    <cellStyle name="C￥AØ_laroux_3_재고평가_wp file(0912)" xfId="2346"/>
    <cellStyle name="Ç¥ÁØ_laroux_3_재고평가_wp file(0912)" xfId="2347"/>
    <cellStyle name="C￥AØ_laroux_3_재고평가_국가별 제품별 마진율 분석" xfId="2276"/>
    <cellStyle name="Ç¥ÁØ_laroux_3_재고평가_국가별 제품별 마진율 분석" xfId="2277"/>
    <cellStyle name="C￥AØ_laroux_3_재고평가1" xfId="2348"/>
    <cellStyle name="Ç¥ÁØ_laroux_3_재고평가1" xfId="2349"/>
    <cellStyle name="C￥AØ_laroux_4" xfId="2562"/>
    <cellStyle name="Ç¥ÁØ_laroux_4" xfId="2563"/>
    <cellStyle name="C￥AØ_laroux_4_Borrowing as of 2003.7.31" xfId="2564"/>
    <cellStyle name="Ç¥ÁØ_laroux_4_Borrowing as of 2003.7.31" xfId="2565"/>
    <cellStyle name="C￥AØ_laroux_4_Borrowing as of 2003.7.31_Open BS Reconciliation_1006" xfId="2568"/>
    <cellStyle name="Ç¥ÁØ_laroux_4_Borrowing as of 2003.7.31_Open BS Reconciliation_1006" xfId="2569"/>
    <cellStyle name="C￥AØ_laroux_4_Borrowing as of 2003.7.31_Open BS Reconciliation_1006_회사제시 수정 현금흐름표" xfId="2570"/>
    <cellStyle name="Ç¥ÁØ_laroux_4_Borrowing as of 2003.7.31_Open BS Reconciliation_1006_회사제시 수정 현금흐름표" xfId="2571"/>
    <cellStyle name="C￥AØ_laroux_4_Borrowing as of 2003.7.31_회사제시 수정 현금흐름표" xfId="2566"/>
    <cellStyle name="Ç¥ÁØ_laroux_4_Borrowing as of 2003.7.31_회사제시 수정 현금흐름표" xfId="2567"/>
    <cellStyle name="C￥AØ_laroux_4_FMV for May Jun July" xfId="2572"/>
    <cellStyle name="Ç¥ÁØ_laroux_4_FMV for May Jun July" xfId="2573"/>
    <cellStyle name="C￥AØ_laroux_4_FMV for May Jun July_NWCR 10 07 03_BNP_0711" xfId="2576"/>
    <cellStyle name="Ç¥ÁØ_laroux_4_FMV for May Jun July_NWCR 10 07 03_BNP_0711" xfId="2577"/>
    <cellStyle name="C￥AØ_laroux_4_FMV for May Jun July_NWCR 10 07 03_BNP_0711_Open BS Reconciliation_1006" xfId="2580"/>
    <cellStyle name="Ç¥ÁØ_laroux_4_FMV for May Jun July_NWCR 10 07 03_BNP_0711_Open BS Reconciliation_1006" xfId="2581"/>
    <cellStyle name="C￥AØ_laroux_4_FMV for May Jun July_NWCR 10 07 03_BNP_0711_Open BS Reconciliation_1006_회사제시 수정 현금흐름표" xfId="2582"/>
    <cellStyle name="Ç¥ÁØ_laroux_4_FMV for May Jun July_NWCR 10 07 03_BNP_0711_Open BS Reconciliation_1006_회사제시 수정 현금흐름표" xfId="2583"/>
    <cellStyle name="C￥AØ_laroux_4_FMV for May Jun July_NWCR 10 07 03_BNP_0711_회사제시 수정 현금흐름표" xfId="2578"/>
    <cellStyle name="Ç¥ÁØ_laroux_4_FMV for May Jun July_NWCR 10 07 03_BNP_0711_회사제시 수정 현금흐름표" xfId="2579"/>
    <cellStyle name="C￥AØ_laroux_4_FMV for May Jun July_Open BS Reconciliation_1006" xfId="2584"/>
    <cellStyle name="Ç¥ÁØ_laroux_4_FMV for May Jun July_Open BS Reconciliation_1006" xfId="2585"/>
    <cellStyle name="C￥AØ_laroux_4_FMV for May Jun July_Open BS Reconciliation_1006_회사제시 수정 현금흐름표" xfId="2586"/>
    <cellStyle name="Ç¥ÁØ_laroux_4_FMV for May Jun July_Open BS Reconciliation_1006_회사제시 수정 현금흐름표" xfId="2587"/>
    <cellStyle name="C￥AØ_laroux_4_FMV for May Jun July_회사제시 수정 현금흐름표" xfId="2574"/>
    <cellStyle name="Ç¥ÁØ_laroux_4_FMV for May Jun July_회사제시 수정 현금흐름표" xfId="2575"/>
    <cellStyle name="C￥AØ_laroux_4_Open BS Reconciliation_1006" xfId="2588"/>
    <cellStyle name="Ç¥ÁØ_laroux_4_Open BS Reconciliation_1006" xfId="2589"/>
    <cellStyle name="C￥AØ_laroux_4_Open BS Reconciliation_1006_회사제시 수정 현금흐름표" xfId="2590"/>
    <cellStyle name="Ç¥ÁØ_laroux_4_Open BS Reconciliation_1006_회사제시 수정 현금흐름표" xfId="2591"/>
    <cellStyle name="C￥AØ_laroux_4_YCASALES" xfId="2592"/>
    <cellStyle name="Ç¥ÁØ_laroux_회사제시 수정 현금흐름표" xfId="2593"/>
    <cellStyle name="C￥AØ_PERSONAL" xfId="2594"/>
    <cellStyle name="Ç¥ÁØ_PERSONAL_1" xfId="2595"/>
    <cellStyle name="C￥AØ_PERSONAL_2" xfId="2596"/>
    <cellStyle name="Ç¥ÁØ_PERSONAL_2" xfId="2597"/>
    <cellStyle name="C￥AØ_Sheet1_¿μ¾÷CoE² " xfId="2598"/>
    <cellStyle name="Ç¥ÁØ_Sheet1_0N-HANDLING " xfId="2599"/>
    <cellStyle name="C￥AØ_Sheet1_Ay°eC￥(2¿u) " xfId="2600"/>
    <cellStyle name="Ç¥ÁØ_Sheet1_Áý°èÇ¥(2¿ù) " xfId="2601"/>
    <cellStyle name="C￥AØ_Sheet1_Ay°eC￥(2¿u) _2001재무제표" xfId="2602"/>
    <cellStyle name="Ç¥ÁØ_Sheet1_Áý°èÇ¥(2¿ù) _2001재무제표" xfId="2603"/>
    <cellStyle name="C￥AØ_Sheet2_AP,manufacturing costs" xfId="2738"/>
    <cellStyle name="Ç¥ÁØ_Sheet2_AP,manufacturing costs" xfId="2739"/>
    <cellStyle name="C￥AØ_Sheet2_AP,manufacturing costs_tables for report" xfId="2742"/>
    <cellStyle name="Ç¥ÁØ_Sheet2_AP,manufacturing costs_tables for report" xfId="2743"/>
    <cellStyle name="C￥AØ_Sheet2_AP,manufacturing costs_재고평가" xfId="2740"/>
    <cellStyle name="Ç¥ÁØ_Sheet2_AP,manufacturing costs_재고평가" xfId="2741"/>
    <cellStyle name="C￥AØ_Sheet2_AP,가동시간,top10" xfId="2714"/>
    <cellStyle name="Ç¥ÁØ_Sheet2_AP,가동시간,top10" xfId="2715"/>
    <cellStyle name="C￥AØ_Sheet2_AP,가동시간,top10_additional appendix" xfId="2718"/>
    <cellStyle name="Ç¥ÁØ_Sheet2_AP,가동시간,top10_additional appendix" xfId="2719"/>
    <cellStyle name="C￥AØ_Sheet2_AP,가동시간,top10_additional appendix_AP,manufacturing costs" xfId="2722"/>
    <cellStyle name="Ç¥ÁØ_Sheet2_AP,가동시간,top10_additional appendix_AP,manufacturing costs" xfId="2723"/>
    <cellStyle name="C￥AØ_Sheet2_AP,가동시간,top10_additional appendix_appendix-lee.d.g" xfId="2724"/>
    <cellStyle name="Ç¥ÁØ_Sheet2_AP,가동시간,top10_additional appendix_appendix-lee.d.g" xfId="2725"/>
    <cellStyle name="C￥AØ_Sheet2_AP,가동시간,top10_additional appendix_tables for report" xfId="2726"/>
    <cellStyle name="Ç¥ÁØ_Sheet2_AP,가동시간,top10_additional appendix_tables for report" xfId="2727"/>
    <cellStyle name="C￥AØ_Sheet2_AP,가동시간,top10_additional appendix_wp file(0912)" xfId="2728"/>
    <cellStyle name="Ç¥ÁØ_Sheet2_AP,가동시간,top10_additional appendix_wp file(0912)" xfId="2729"/>
    <cellStyle name="C￥AØ_Sheet2_AP,가동시간,top10_additional appendix_재고평가" xfId="2720"/>
    <cellStyle name="Ç¥ÁØ_Sheet2_AP,가동시간,top10_additional appendix_재고평가" xfId="2721"/>
    <cellStyle name="C￥AØ_Sheet2_AP,가동시간,top10_AP,manufacturing costs" xfId="2730"/>
    <cellStyle name="Ç¥ÁØ_Sheet2_AP,가동시간,top10_AP,manufacturing costs" xfId="2731"/>
    <cellStyle name="C￥AØ_Sheet2_AP,가동시간,top10_appendix-lee.d.g" xfId="2732"/>
    <cellStyle name="Ç¥ÁØ_Sheet2_AP,가동시간,top10_appendix-lee.d.g" xfId="2733"/>
    <cellStyle name="C￥AØ_Sheet2_AP,가동시간,top10_tables for report" xfId="2734"/>
    <cellStyle name="Ç¥ÁØ_Sheet2_AP,가동시간,top10_tables for report" xfId="2735"/>
    <cellStyle name="C￥AØ_Sheet2_AP,가동시간,top10_wp file(0912)" xfId="2736"/>
    <cellStyle name="Ç¥ÁØ_Sheet2_AP,가동시간,top10_wp file(0912)" xfId="2737"/>
    <cellStyle name="C￥AØ_Sheet2_AP,가동시간,top10_재고평가" xfId="2716"/>
    <cellStyle name="Ç¥ÁØ_Sheet2_AP,가동시간,top10_재고평가" xfId="2717"/>
    <cellStyle name="C￥AØ_Sheet2_Appendix" xfId="2744"/>
    <cellStyle name="Ç¥ÁØ_Sheet2_Appendix" xfId="2745"/>
    <cellStyle name="C￥AØ_Sheet2_Appendix-I,II,VD,VII,VIIABC,VIII,VIIIAB,IX,X,XI,XII,XIV,XXA,XXIA" xfId="2746"/>
    <cellStyle name="Ç¥ÁØ_Sheet2_Appendix-I,II,VD,VII,VIIABC,VIII,VIIIAB,IX,X,XI,XII,XIV,XXA,XXIA" xfId="2747"/>
    <cellStyle name="C￥AØ_Sheet2_appendix-lee.d.g" xfId="2748"/>
    <cellStyle name="Ç¥ÁØ_Sheet2_appendix-lee.d.g" xfId="2749"/>
    <cellStyle name="C￥AØ_Sheet2_BS-Appendix" xfId="2750"/>
    <cellStyle name="Ç¥ÁØ_Sheet2_BS-Appendix" xfId="2751"/>
    <cellStyle name="C￥AØ_Sheet2_BS-Appendix_tables for report" xfId="2752"/>
    <cellStyle name="Ç¥ÁØ_Sheet2_BS-Appendix_tables for report" xfId="2753"/>
    <cellStyle name="C￥AØ_Sheet2_JP" xfId="2754"/>
    <cellStyle name="Ç¥ÁØ_Sheet2_JP" xfId="2755"/>
    <cellStyle name="C￥AØ_Sheet2_JP_Appendix for project YC" xfId="2758"/>
    <cellStyle name="Ç¥ÁØ_Sheet2_JP_Appendix for project YC" xfId="2759"/>
    <cellStyle name="C￥AØ_Sheet2_JP_Appendix(3-31 통합)" xfId="2760"/>
    <cellStyle name="Ç¥ÁØ_Sheet2_JP_Appendix(3-31 통합)" xfId="2761"/>
    <cellStyle name="C￥AØ_Sheet2_JP_Appendix(3-31 하장헌)" xfId="2762"/>
    <cellStyle name="Ç¥ÁØ_Sheet2_JP_Appendix(3-31 하장헌)" xfId="2763"/>
    <cellStyle name="C￥AØ_Sheet2_JP_Appendix_project YC" xfId="2764"/>
    <cellStyle name="Ç¥ÁØ_Sheet2_JP_Appendix_project YC" xfId="2765"/>
    <cellStyle name="C￥AØ_Sheet2_JP_Appendix-2002년" xfId="2766"/>
    <cellStyle name="Ç¥ÁØ_Sheet2_JP_Appendix-2002년" xfId="2767"/>
    <cellStyle name="C￥AØ_Sheet2_JP_Appendix-Final" xfId="2770"/>
    <cellStyle name="Ç¥ÁØ_Sheet2_JP_Appendix-Final" xfId="2771"/>
    <cellStyle name="C￥AØ_Sheet2_JP_Appendix-Final_1" xfId="2772"/>
    <cellStyle name="Ç¥ÁØ_Sheet2_JP_Appendix-Final_1" xfId="2773"/>
    <cellStyle name="C￥AØ_Sheet2_JP_Appendix-Final_1_Borrowing as of 2002" xfId="2774"/>
    <cellStyle name="Ç¥ÁØ_Sheet2_JP_Appendix-Final_1_Borrowing as of 2002" xfId="2775"/>
    <cellStyle name="C￥AØ_Sheet2_JP_Appendix-손현곤" xfId="2768"/>
    <cellStyle name="Ç¥ÁØ_Sheet2_JP_Appendix-손현곤" xfId="2769"/>
    <cellStyle name="C￥AØ_Sheet2_JP_Book1" xfId="2776"/>
    <cellStyle name="Ç¥ÁØ_Sheet2_JP_Book1" xfId="2777"/>
    <cellStyle name="C￥AØ_Sheet2_JP_국가별 제품별 마진율 분석" xfId="2756"/>
    <cellStyle name="Ç¥ÁØ_Sheet2_JP_국가별 제품별 마진율 분석" xfId="2757"/>
    <cellStyle name="C￥AØ_Sheet2_mc" xfId="2778"/>
    <cellStyle name="Ç¥ÁØ_Sheet2_mc" xfId="2779"/>
    <cellStyle name="C￥AØ_Sheet2_mc_additional appendix" xfId="2782"/>
    <cellStyle name="Ç¥ÁØ_Sheet2_mc_additional appendix" xfId="2783"/>
    <cellStyle name="C￥AØ_Sheet2_mc_additional appendix_AP,manufacturing costs" xfId="2786"/>
    <cellStyle name="Ç¥ÁØ_Sheet2_mc_additional appendix_AP,manufacturing costs" xfId="2787"/>
    <cellStyle name="C￥AØ_Sheet2_mc_additional appendix_appendix-lee.d.g" xfId="2788"/>
    <cellStyle name="Ç¥ÁØ_Sheet2_mc_additional appendix_appendix-lee.d.g" xfId="2789"/>
    <cellStyle name="C￥AØ_Sheet2_mc_additional appendix_tables for report" xfId="2790"/>
    <cellStyle name="Ç¥ÁØ_Sheet2_mc_additional appendix_tables for report" xfId="2791"/>
    <cellStyle name="C￥AØ_Sheet2_mc_additional appendix_wp file(0912)" xfId="2792"/>
    <cellStyle name="Ç¥ÁØ_Sheet2_mc_additional appendix_wp file(0912)" xfId="2793"/>
    <cellStyle name="C￥AØ_Sheet2_mc_additional appendix_재고평가" xfId="2784"/>
    <cellStyle name="Ç¥ÁØ_Sheet2_mc_additional appendix_재고평가" xfId="2785"/>
    <cellStyle name="C￥AØ_Sheet2_mc_AP,manufacturing costs" xfId="2794"/>
    <cellStyle name="Ç¥ÁØ_Sheet2_mc_AP,manufacturing costs" xfId="2795"/>
    <cellStyle name="C￥AØ_Sheet2_mc_appendix-lee.d.g" xfId="2796"/>
    <cellStyle name="Ç¥ÁØ_Sheet2_mc_appendix-lee.d.g" xfId="2797"/>
    <cellStyle name="C￥AØ_Sheet2_mc_tables for report" xfId="2798"/>
    <cellStyle name="Ç¥ÁØ_Sheet2_mc_tables for report" xfId="2799"/>
    <cellStyle name="C￥AØ_Sheet2_mc_wp file(0912)" xfId="2800"/>
    <cellStyle name="Ç¥ÁØ_Sheet2_mc_wp file(0912)" xfId="2801"/>
    <cellStyle name="C￥AØ_Sheet2_mc_재고평가" xfId="2780"/>
    <cellStyle name="Ç¥ÁØ_Sheet2_mc_재고평가" xfId="2781"/>
    <cellStyle name="C￥AØ_Sheet2_PL-Appendix" xfId="2802"/>
    <cellStyle name="Ç¥ÁØ_Sheet2_PL-Appendix" xfId="2803"/>
    <cellStyle name="C￥AØ_Sheet2_PL-Appendix_tables for report" xfId="2804"/>
    <cellStyle name="Ç¥ÁØ_Sheet2_PL-Appendix_tables for report" xfId="2805"/>
    <cellStyle name="C￥AØ_Sheet2_wp file(0912)" xfId="2806"/>
    <cellStyle name="Ç¥ÁØ_Sheet2_wp file(0912)" xfId="2807"/>
    <cellStyle name="C￥AØ_Sheet2_wp file(0912)_1" xfId="2808"/>
    <cellStyle name="Ç¥ÁØ_Sheet2_wp file(0912)_1" xfId="2809"/>
    <cellStyle name="C￥AØ_Sheet2_wp file(0912)_1_Appendix for project YC" xfId="2812"/>
    <cellStyle name="Ç¥ÁØ_Sheet2_wp file(0912)_1_Appendix for project YC" xfId="2813"/>
    <cellStyle name="C￥AØ_Sheet2_wp file(0912)_1_Appendix(3-31 통합)" xfId="2814"/>
    <cellStyle name="Ç¥ÁØ_Sheet2_wp file(0912)_1_Appendix(3-31 통합)" xfId="2815"/>
    <cellStyle name="C￥AØ_Sheet2_wp file(0912)_1_Appendix(3-31 하장헌)" xfId="2816"/>
    <cellStyle name="Ç¥ÁØ_Sheet2_wp file(0912)_1_Appendix(3-31 하장헌)" xfId="2817"/>
    <cellStyle name="C￥AØ_Sheet2_wp file(0912)_1_Appendix_project YC" xfId="2818"/>
    <cellStyle name="Ç¥ÁØ_Sheet2_wp file(0912)_1_Appendix_project YC" xfId="2819"/>
    <cellStyle name="C￥AØ_Sheet2_wp file(0912)_1_Appendix-2002년" xfId="2820"/>
    <cellStyle name="Ç¥ÁØ_Sheet2_wp file(0912)_1_Appendix-2002년" xfId="2821"/>
    <cellStyle name="C￥AØ_Sheet2_wp file(0912)_1_Appendix-Final" xfId="2824"/>
    <cellStyle name="Ç¥ÁØ_Sheet2_wp file(0912)_1_Appendix-Final" xfId="2825"/>
    <cellStyle name="C￥AØ_Sheet2_wp file(0912)_1_Appendix-Final_1" xfId="2826"/>
    <cellStyle name="Ç¥ÁØ_Sheet2_wp file(0912)_1_Appendix-Final_1" xfId="2827"/>
    <cellStyle name="C￥AØ_Sheet2_wp file(0912)_1_Appendix-Final_1_Borrowing as of 2002" xfId="2828"/>
    <cellStyle name="Ç¥ÁØ_Sheet2_wp file(0912)_1_Appendix-Final_1_Borrowing as of 2002" xfId="2829"/>
    <cellStyle name="C￥AØ_Sheet2_wp file(0912)_1_Appendix-손현곤" xfId="2822"/>
    <cellStyle name="Ç¥ÁØ_Sheet2_wp file(0912)_1_Appendix-손현곤" xfId="2823"/>
    <cellStyle name="C￥AØ_Sheet2_wp file(0912)_1_Book1" xfId="2830"/>
    <cellStyle name="Ç¥ÁØ_Sheet2_wp file(0912)_1_Book1" xfId="2831"/>
    <cellStyle name="C￥AØ_Sheet2_wp file(0912)_1_국가별 제품별 마진율 분석" xfId="2810"/>
    <cellStyle name="Ç¥ÁØ_Sheet2_wp file(0912)_1_국가별 제품별 마진율 분석" xfId="2811"/>
    <cellStyle name="C￥AØ_Sheet2_wp file(0912)_Appendix" xfId="2834"/>
    <cellStyle name="Ç¥ÁØ_Sheet2_wp file(0912)_Appendix" xfId="2835"/>
    <cellStyle name="C￥AØ_Sheet2_wp file(0912)_Appendix for project YC" xfId="2836"/>
    <cellStyle name="Ç¥ÁØ_Sheet2_wp file(0912)_Appendix for project YC" xfId="2837"/>
    <cellStyle name="C￥AØ_Sheet2_wp file(0912)_Appendix(3-31 통합)" xfId="2838"/>
    <cellStyle name="Ç¥ÁØ_Sheet2_wp file(0912)_Appendix(3-31 통합)" xfId="2839"/>
    <cellStyle name="C￥AØ_Sheet2_wp file(0912)_Appendix(3-31 하장헌)" xfId="2840"/>
    <cellStyle name="Ç¥ÁØ_Sheet2_wp file(0912)_Appendix(3-31 하장헌)" xfId="2841"/>
    <cellStyle name="C￥AØ_Sheet2_wp file(0912)_Appendix_project YC" xfId="2842"/>
    <cellStyle name="Ç¥ÁØ_Sheet2_wp file(0912)_Appendix_project YC" xfId="2843"/>
    <cellStyle name="C￥AØ_Sheet2_wp file(0912)_Appendix-2002년" xfId="2844"/>
    <cellStyle name="Ç¥ÁØ_Sheet2_wp file(0912)_Appendix-2002년" xfId="2845"/>
    <cellStyle name="C￥AØ_Sheet2_wp file(0912)_Appendix-Final" xfId="2848"/>
    <cellStyle name="Ç¥ÁØ_Sheet2_wp file(0912)_Appendix-Final" xfId="2849"/>
    <cellStyle name="C￥AØ_Sheet2_wp file(0912)_Appendix-I,II,VD,VII,VIIABC,VIII,VIIIAB,IX,X,XI,XII,XIV,XXA,XXIA" xfId="2850"/>
    <cellStyle name="Ç¥ÁØ_Sheet2_wp file(0912)_Appendix-I,II,VD,VII,VIIABC,VIII,VIIIAB,IX,X,XI,XII,XIV,XXA,XXIA" xfId="2851"/>
    <cellStyle name="C￥AØ_Sheet2_wp file(0912)_Appendix-I,II,VD,VII,VIIABC,VIII,VIIIAB,IX,X,XI,XII,XIV,XXA,XXIA_Appendix for project YC" xfId="2854"/>
    <cellStyle name="Ç¥ÁØ_Sheet2_wp file(0912)_Appendix-I,II,VD,VII,VIIABC,VIII,VIIIAB,IX,X,XI,XII,XIV,XXA,XXIA_Appendix for project YC" xfId="2855"/>
    <cellStyle name="C￥AØ_Sheet2_wp file(0912)_Appendix-I,II,VD,VII,VIIABC,VIII,VIIIAB,IX,X,XI,XII,XIV,XXA,XXIA_Appendix(3-31 통합)" xfId="2856"/>
    <cellStyle name="Ç¥ÁØ_Sheet2_wp file(0912)_Appendix-I,II,VD,VII,VIIABC,VIII,VIIIAB,IX,X,XI,XII,XIV,XXA,XXIA_Appendix(3-31 통합)" xfId="2857"/>
    <cellStyle name="C￥AØ_Sheet2_wp file(0912)_Appendix-I,II,VD,VII,VIIABC,VIII,VIIIAB,IX,X,XI,XII,XIV,XXA,XXIA_Appendix(3-31 하장헌)" xfId="2858"/>
    <cellStyle name="Ç¥ÁØ_Sheet2_wp file(0912)_Appendix-I,II,VD,VII,VIIABC,VIII,VIIIAB,IX,X,XI,XII,XIV,XXA,XXIA_Appendix(3-31 하장헌)" xfId="2859"/>
    <cellStyle name="C￥AØ_Sheet2_wp file(0912)_Appendix-I,II,VD,VII,VIIABC,VIII,VIIIAB,IX,X,XI,XII,XIV,XXA,XXIA_Appendix_project YC" xfId="2860"/>
    <cellStyle name="Ç¥ÁØ_Sheet2_wp file(0912)_Appendix-I,II,VD,VII,VIIABC,VIII,VIIIAB,IX,X,XI,XII,XIV,XXA,XXIA_Appendix_project YC" xfId="2861"/>
    <cellStyle name="C￥AØ_Sheet2_wp file(0912)_Appendix-I,II,VD,VII,VIIABC,VIII,VIIIAB,IX,X,XI,XII,XIV,XXA,XXIA_Appendix-2002년" xfId="2862"/>
    <cellStyle name="Ç¥ÁØ_Sheet2_wp file(0912)_Appendix-I,II,VD,VII,VIIABC,VIII,VIIIAB,IX,X,XI,XII,XIV,XXA,XXIA_Appendix-2002년" xfId="2863"/>
    <cellStyle name="C￥AØ_Sheet2_wp file(0912)_Appendix-I,II,VD,VII,VIIABC,VIII,VIIIAB,IX,X,XI,XII,XIV,XXA,XXIA_Appendix-Final" xfId="2866"/>
    <cellStyle name="Ç¥ÁØ_Sheet2_wp file(0912)_Appendix-I,II,VD,VII,VIIABC,VIII,VIIIAB,IX,X,XI,XII,XIV,XXA,XXIA_Appendix-Final" xfId="2867"/>
    <cellStyle name="C￥AØ_Sheet2_wp file(0912)_Appendix-I,II,VD,VII,VIIABC,VIII,VIIIAB,IX,X,XI,XII,XIV,XXA,XXIA_Appendix-Final_1" xfId="2868"/>
    <cellStyle name="Ç¥ÁØ_Sheet2_wp file(0912)_Appendix-I,II,VD,VII,VIIABC,VIII,VIIIAB,IX,X,XI,XII,XIV,XXA,XXIA_Appendix-Final_1" xfId="2869"/>
    <cellStyle name="C￥AØ_Sheet2_wp file(0912)_Appendix-I,II,VD,VII,VIIABC,VIII,VIIIAB,IX,X,XI,XII,XIV,XXA,XXIA_Appendix-Final_1_Borrowing as of 2002" xfId="2870"/>
    <cellStyle name="Ç¥ÁØ_Sheet2_wp file(0912)_Appendix-I,II,VD,VII,VIIABC,VIII,VIIIAB,IX,X,XI,XII,XIV,XXA,XXIA_Appendix-Final_1_Borrowing as of 2002" xfId="2871"/>
    <cellStyle name="C￥AØ_Sheet2_wp file(0912)_Appendix-I,II,VD,VII,VIIABC,VIII,VIIIAB,IX,X,XI,XII,XIV,XXA,XXIA_Appendix-손현곤" xfId="2864"/>
    <cellStyle name="Ç¥ÁØ_Sheet2_wp file(0912)_Appendix-I,II,VD,VII,VIIABC,VIII,VIIIAB,IX,X,XI,XII,XIV,XXA,XXIA_Appendix-손현곤" xfId="2865"/>
    <cellStyle name="C￥AØ_Sheet2_wp file(0912)_Appendix-I,II,VD,VII,VIIABC,VIII,VIIIAB,IX,X,XI,XII,XIV,XXA,XXIA_Book1" xfId="2872"/>
    <cellStyle name="Ç¥ÁØ_Sheet2_wp file(0912)_Appendix-I,II,VD,VII,VIIABC,VIII,VIIIAB,IX,X,XI,XII,XIV,XXA,XXIA_Book1" xfId="2873"/>
    <cellStyle name="C￥AØ_Sheet2_wp file(0912)_Appendix-I,II,VD,VII,VIIABC,VIII,VIIIAB,IX,X,XI,XII,XIV,XXA,XXIA_국가별 제품별 마진율 분석" xfId="2852"/>
    <cellStyle name="Ç¥ÁØ_Sheet2_wp file(0912)_Appendix-I,II,VD,VII,VIIABC,VIII,VIIIAB,IX,X,XI,XII,XIV,XXA,XXIA_국가별 제품별 마진율 분석" xfId="2853"/>
    <cellStyle name="C￥AØ_Sheet2_wp file(0912)_appendix-lee.d.g" xfId="2874"/>
    <cellStyle name="Ç¥ÁØ_Sheet2_wp file(0912)_appendix-lee.d.g" xfId="2875"/>
    <cellStyle name="C￥AØ_Sheet2_wp file(0912)_appendix-lee.d.g_Appendix for project YC" xfId="2878"/>
    <cellStyle name="Ç¥ÁØ_Sheet2_wp file(0912)_appendix-lee.d.g_Appendix for project YC" xfId="2879"/>
    <cellStyle name="C￥AØ_Sheet2_wp file(0912)_appendix-lee.d.g_Appendix(3-31 통합)" xfId="2880"/>
    <cellStyle name="Ç¥ÁØ_Sheet2_wp file(0912)_appendix-lee.d.g_Appendix(3-31 통합)" xfId="2881"/>
    <cellStyle name="C￥AØ_Sheet2_wp file(0912)_appendix-lee.d.g_Appendix(3-31 하장헌)" xfId="2882"/>
    <cellStyle name="Ç¥ÁØ_Sheet2_wp file(0912)_appendix-lee.d.g_Appendix(3-31 하장헌)" xfId="2883"/>
    <cellStyle name="C￥AØ_Sheet2_wp file(0912)_appendix-lee.d.g_Appendix(3-31 하장헌)_회사제시 수정 현금흐름표" xfId="2884"/>
    <cellStyle name="Ç¥ÁØ_Sheet2_wp file(0912)_appendix-lee.d.g_Appendix(3-31 하장헌)_회사제시 수정 현금흐름표" xfId="2885"/>
    <cellStyle name="C￥AØ_Sheet2_wp file(0912)_appendix-lee.d.g_Appendix_project YC" xfId="2886"/>
    <cellStyle name="Ç¥ÁØ_Sheet2_wp file(0912)_appendix-lee.d.g_Appendix_project YC" xfId="2887"/>
    <cellStyle name="C￥AØ_Sheet2_wp file(0912)_appendix-lee.d.g_Appendix_project YC_2004년1.4분기재무제표(외부감사인작성)" xfId="2888"/>
    <cellStyle name="Ç¥ÁØ_Sheet2_wp file(0912)_appendix-lee.d.g_Appendix_project YC_회사제시 수정 현금흐름표" xfId="2889"/>
    <cellStyle name="C￥AØ_Sheet2_wp file(0912)_appendix-lee.d.g_Appendix-2002년" xfId="2890"/>
    <cellStyle name="Ç¥ÁØ_Sheet2_wp file(0912)_appendix-lee.d.g_Appendix-2002년" xfId="2891"/>
    <cellStyle name="C￥AØ_Sheet2_wp file(0912)_appendix-lee.d.g_Appendix-Final" xfId="2896"/>
    <cellStyle name="Ç¥ÁØ_Sheet2_wp file(0912)_appendix-lee.d.g_Appendix-Final" xfId="2897"/>
    <cellStyle name="C￥AØ_Sheet2_wp file(0912)_appendix-lee.d.g_Appendix-Final_1" xfId="2898"/>
    <cellStyle name="Ç¥ÁØ_Sheet2_wp file(0912)_appendix-lee.d.g_Appendix-Final_1" xfId="2899"/>
    <cellStyle name="C￥AØ_Sheet2_wp file(0912)_appendix-lee.d.g_Appendix-Final_1_Borrowing as of 2002" xfId="2902"/>
    <cellStyle name="Ç¥ÁØ_Sheet2_wp file(0912)_appendix-lee.d.g_Appendix-Final_1_Borrowing as of 2002" xfId="2903"/>
    <cellStyle name="C￥AØ_Sheet2_wp file(0912)_appendix-lee.d.g_Appendix-Final_1_Borrowing as of 2002_회사제시 수정 현금흐름표" xfId="2904"/>
    <cellStyle name="Ç¥ÁØ_Sheet2_wp file(0912)_appendix-lee.d.g_Appendix-Final_1_Borrowing as of 2002_회사제시 수정 현금흐름표" xfId="2905"/>
    <cellStyle name="C￥AØ_Sheet2_wp file(0912)_appendix-lee.d.g_Appendix-Final_1_회사제시 수정 현금흐름표" xfId="2900"/>
    <cellStyle name="Ç¥ÁØ_Sheet2_wp file(0912)_appendix-lee.d.g_Appendix-Final_1_회사제시 수정 현금흐름표" xfId="2901"/>
    <cellStyle name="C￥AØ_Sheet2_wp file(0912)_appendix-lee.d.g_Appendix-Final_회사제시 수정 현금흐름표" xfId="2906"/>
    <cellStyle name="Ç¥ÁØ_Sheet2_wp file(0912)_appendix-lee.d.g_Appendix-Final_회사제시 수정 현금흐름표" xfId="2907"/>
    <cellStyle name="C￥AØ_Sheet2_wp file(0912)_appendix-lee.d.g_Appendix-손현곤" xfId="2892"/>
    <cellStyle name="Ç¥ÁØ_Sheet2_wp file(0912)_appendix-lee.d.g_Appendix-손현곤" xfId="2893"/>
    <cellStyle name="C￥AØ_Sheet2_wp file(0912)_appendix-lee.d.g_Appendix-손현곤_회사제시 수정 현금흐름표" xfId="2894"/>
    <cellStyle name="Ç¥ÁØ_Sheet2_wp file(0912)_appendix-lee.d.g_Appendix-손현곤_회사제시 수정 현금흐름표" xfId="2895"/>
    <cellStyle name="C￥AØ_Sheet2_wp file(0912)_appendix-lee.d.g_Book1" xfId="2908"/>
    <cellStyle name="Ç¥ÁØ_Sheet2_wp file(0912)_appendix-lee.d.g_Book1" xfId="2909"/>
    <cellStyle name="C￥AØ_Sheet2_wp file(0912)_appendix-lee.d.g_Book1_회사제시 수정 현금흐름표" xfId="2910"/>
    <cellStyle name="Ç¥ÁØ_Sheet2_wp file(0912)_appendix-lee.d.g_Book1_회사제시 수정 현금흐름표" xfId="2911"/>
    <cellStyle name="C￥AØ_Sheet2_wp file(0912)_appendix-lee.d.g_국가별 제품별 마진율 분석" xfId="2876"/>
    <cellStyle name="Ç¥ÁØ_Sheet2_wp file(0912)_appendix-lee.d.g_국가별 제품별 마진율 분석" xfId="2877"/>
    <cellStyle name="C￥AØ_Sheet2_wp file(0912)_Appendix-손현곤" xfId="2846"/>
    <cellStyle name="Ç¥ÁØ_Sheet2_wp file(0912)_Appendix-손현곤" xfId="2847"/>
    <cellStyle name="C￥AØ_Sheet2_wp file(0912)_Book1" xfId="2912"/>
    <cellStyle name="Ç¥ÁØ_Sheet2_wp file(0912)_Book1" xfId="2913"/>
    <cellStyle name="C￥AØ_Sheet2_wp file(0912)_Book1_회사제시 수정 현금흐름표" xfId="2914"/>
    <cellStyle name="Ç¥ÁØ_Sheet2_wp file(0912)_Book1_회사제시 수정 현금흐름표" xfId="2915"/>
    <cellStyle name="C￥AØ_Sheet2_wp file(0912)_JP" xfId="2916"/>
    <cellStyle name="Ç¥ÁØ_Sheet2_wp file(0912)_JP" xfId="2917"/>
    <cellStyle name="C￥AØ_Sheet2_wp file(0912)_JP_회사제시 수정 현금흐름표" xfId="2918"/>
    <cellStyle name="Ç¥ÁØ_Sheet2_wp file(0912)_JP_회사제시 수정 현금흐름표" xfId="2919"/>
    <cellStyle name="C￥AØ_Sheet2_wp file(0912)_wp file(0912)" xfId="2920"/>
    <cellStyle name="Ç¥ÁØ_Sheet2_wp file(0912)_wp file(0912)" xfId="2921"/>
    <cellStyle name="C￥AØ_Sheet2_wp file(0912)_wp file(0912)_회사제시 수정 현금흐름표" xfId="2922"/>
    <cellStyle name="Ç¥ÁØ_Sheet2_wp file(0912)_wp file(0912)_회사제시 수정 현금흐름표" xfId="2923"/>
    <cellStyle name="C￥AØ_Sheet2_wp file(0912)_국가별 제품별 마진율 분석" xfId="2832"/>
    <cellStyle name="Ç¥ÁØ_Sheet2_wp file(0912)_국가별 제품별 마진율 분석" xfId="2833"/>
    <cellStyle name="C￥AØ_Sheet2_매입채무" xfId="2604"/>
    <cellStyle name="Ç¥ÁØ_Sheet2_매입채무" xfId="2605"/>
    <cellStyle name="C￥AØ_Sheet2_매입채무_appendix-lee.d.g" xfId="2608"/>
    <cellStyle name="Ç¥ÁØ_Sheet2_매입채무_appendix-lee.d.g" xfId="2609"/>
    <cellStyle name="C￥AØ_Sheet2_매입채무_tables for report" xfId="2610"/>
    <cellStyle name="Ç¥ÁØ_Sheet2_매입채무_tables for report" xfId="2611"/>
    <cellStyle name="C￥AØ_Sheet2_매입채무_wp file(0912)" xfId="2612"/>
    <cellStyle name="Ç¥ÁØ_Sheet2_매입채무_wp file(0912)" xfId="2613"/>
    <cellStyle name="C￥AØ_Sheet2_매입채무_재고평가" xfId="2606"/>
    <cellStyle name="Ç¥ÁØ_Sheet2_매입채무_재고평가" xfId="2607"/>
    <cellStyle name="C￥AØ_Sheet2_연결BS" xfId="2614"/>
    <cellStyle name="Ç¥ÁØ_Sheet2_연결BS" xfId="2615"/>
    <cellStyle name="C￥AØ_Sheet2_연결BS_additional appendix" xfId="2618"/>
    <cellStyle name="Ç¥ÁØ_Sheet2_연결BS_additional appendix" xfId="2619"/>
    <cellStyle name="C￥AØ_Sheet2_연결BS_additional appendix_AP,manufacturing costs" xfId="2622"/>
    <cellStyle name="Ç¥ÁØ_Sheet2_연결BS_additional appendix_AP,manufacturing costs" xfId="2623"/>
    <cellStyle name="C￥AØ_Sheet2_연결BS_additional appendix_appendix-lee.d.g" xfId="2624"/>
    <cellStyle name="Ç¥ÁØ_Sheet2_연결BS_additional appendix_appendix-lee.d.g" xfId="2625"/>
    <cellStyle name="C￥AØ_Sheet2_연결BS_additional appendix_tables for report" xfId="2626"/>
    <cellStyle name="Ç¥ÁØ_Sheet2_연결BS_additional appendix_tables for report" xfId="2627"/>
    <cellStyle name="C￥AØ_Sheet2_연결BS_additional appendix_wp file(0912)" xfId="2628"/>
    <cellStyle name="Ç¥ÁØ_Sheet2_연결BS_additional appendix_wp file(0912)" xfId="2629"/>
    <cellStyle name="C￥AØ_Sheet2_연결BS_additional appendix_재고평가" xfId="2620"/>
    <cellStyle name="Ç¥ÁØ_Sheet2_연결BS_additional appendix_재고평가" xfId="2621"/>
    <cellStyle name="C￥AØ_Sheet2_연결BS_AP,manufacturing costs" xfId="2630"/>
    <cellStyle name="Ç¥ÁØ_Sheet2_연결BS_AP,manufacturing costs" xfId="2631"/>
    <cellStyle name="C￥AØ_Sheet2_연결BS_appendix-lee.d.g" xfId="2632"/>
    <cellStyle name="Ç¥ÁØ_Sheet2_연결BS_appendix-lee.d.g" xfId="2633"/>
    <cellStyle name="C￥AØ_Sheet2_연결BS_tables for report" xfId="2634"/>
    <cellStyle name="Ç¥ÁØ_Sheet2_연결BS_tables for report" xfId="2635"/>
    <cellStyle name="C￥AØ_Sheet2_연결BS_wp file(0912)" xfId="2636"/>
    <cellStyle name="Ç¥ÁØ_Sheet2_연결BS_wp file(0912)" xfId="2637"/>
    <cellStyle name="C￥AØ_Sheet2_연결BS_재고평가" xfId="2616"/>
    <cellStyle name="Ç¥ÁØ_Sheet2_연결BS_재고평가" xfId="2617"/>
    <cellStyle name="C￥AØ_Sheet2_재고평가" xfId="2638"/>
    <cellStyle name="Ç¥ÁØ_Sheet2_재고평가" xfId="2639"/>
    <cellStyle name="C￥AØ_Sheet2_재고평가_Appendix" xfId="2642"/>
    <cellStyle name="Ç¥ÁØ_Sheet2_재고평가_Appendix" xfId="2643"/>
    <cellStyle name="C￥AØ_Sheet2_재고평가_Appendix for project YC" xfId="2644"/>
    <cellStyle name="Ç¥ÁØ_Sheet2_재고평가_Appendix for project YC" xfId="2645"/>
    <cellStyle name="C￥AØ_Sheet2_재고평가_Appendix(3-31 통합)" xfId="2646"/>
    <cellStyle name="Ç¥ÁØ_Sheet2_재고평가_Appendix(3-31 통합)" xfId="2647"/>
    <cellStyle name="C￥AØ_Sheet2_재고평가_Appendix(3-31 하장헌)" xfId="2648"/>
    <cellStyle name="Ç¥ÁØ_Sheet2_재고평가_Appendix(3-31 하장헌)" xfId="2649"/>
    <cellStyle name="C￥AØ_Sheet2_재고평가_Appendix_project YC" xfId="2650"/>
    <cellStyle name="Ç¥ÁØ_Sheet2_재고평가_Appendix_project YC" xfId="2651"/>
    <cellStyle name="C￥AØ_Sheet2_재고평가_Appendix-2002년" xfId="2652"/>
    <cellStyle name="Ç¥ÁØ_Sheet2_재고평가_Appendix-2002년" xfId="2653"/>
    <cellStyle name="C￥AØ_Sheet2_재고평가_Appendix-Final" xfId="2656"/>
    <cellStyle name="Ç¥ÁØ_Sheet2_재고평가_Appendix-Final" xfId="2657"/>
    <cellStyle name="C￥AØ_Sheet2_재고평가_Appendix-I,II,VD,VII,VIIABC,VIII,VIIIAB,IX,X,XI,XII,XIV,XXA,XXIA" xfId="2658"/>
    <cellStyle name="Ç¥ÁØ_Sheet2_재고평가_Appendix-I,II,VD,VII,VIIABC,VIII,VIIIAB,IX,X,XI,XII,XIV,XXA,XXIA" xfId="2659"/>
    <cellStyle name="C￥AØ_Sheet2_재고평가_Appendix-I,II,VD,VII,VIIABC,VIII,VIIIAB,IX,X,XI,XII,XIV,XXA,XXIA_Appendix for project YC" xfId="2662"/>
    <cellStyle name="Ç¥ÁØ_Sheet2_재고평가_Appendix-I,II,VD,VII,VIIABC,VIII,VIIIAB,IX,X,XI,XII,XIV,XXA,XXIA_Appendix for project YC" xfId="2663"/>
    <cellStyle name="C￥AØ_Sheet2_재고평가_Appendix-I,II,VD,VII,VIIABC,VIII,VIIIAB,IX,X,XI,XII,XIV,XXA,XXIA_Appendix(3-31 통합)" xfId="2664"/>
    <cellStyle name="Ç¥ÁØ_Sheet2_재고평가_Appendix-I,II,VD,VII,VIIABC,VIII,VIIIAB,IX,X,XI,XII,XIV,XXA,XXIA_Appendix(3-31 통합)" xfId="2665"/>
    <cellStyle name="C￥AØ_Sheet2_재고평가_Appendix-I,II,VD,VII,VIIABC,VIII,VIIIAB,IX,X,XI,XII,XIV,XXA,XXIA_Appendix(3-31 하장헌)" xfId="2666"/>
    <cellStyle name="Ç¥ÁØ_Sheet2_재고평가_Appendix-I,II,VD,VII,VIIABC,VIII,VIIIAB,IX,X,XI,XII,XIV,XXA,XXIA_Appendix(3-31 하장헌)" xfId="2667"/>
    <cellStyle name="C￥AØ_Sheet2_재고평가_Appendix-I,II,VD,VII,VIIABC,VIII,VIIIAB,IX,X,XI,XII,XIV,XXA,XXIA_Appendix_project YC" xfId="2668"/>
    <cellStyle name="Ç¥ÁØ_Sheet2_재고평가_Appendix-I,II,VD,VII,VIIABC,VIII,VIIIAB,IX,X,XI,XII,XIV,XXA,XXIA_Appendix_project YC" xfId="2669"/>
    <cellStyle name="C￥AØ_Sheet2_재고평가_Appendix-I,II,VD,VII,VIIABC,VIII,VIIIAB,IX,X,XI,XII,XIV,XXA,XXIA_Appendix-2002년" xfId="2670"/>
    <cellStyle name="Ç¥ÁØ_Sheet2_재고평가_Appendix-I,II,VD,VII,VIIABC,VIII,VIIIAB,IX,X,XI,XII,XIV,XXA,XXIA_Appendix-2002년" xfId="2671"/>
    <cellStyle name="C￥AØ_Sheet2_재고평가_Appendix-I,II,VD,VII,VIIABC,VIII,VIIIAB,IX,X,XI,XII,XIV,XXA,XXIA_Appendix-Final" xfId="2674"/>
    <cellStyle name="Ç¥ÁØ_Sheet2_재고평가_Appendix-I,II,VD,VII,VIIABC,VIII,VIIIAB,IX,X,XI,XII,XIV,XXA,XXIA_Appendix-Final" xfId="2675"/>
    <cellStyle name="C￥AØ_Sheet2_재고평가_Appendix-I,II,VD,VII,VIIABC,VIII,VIIIAB,IX,X,XI,XII,XIV,XXA,XXIA_Appendix-Final_1" xfId="2676"/>
    <cellStyle name="Ç¥ÁØ_Sheet2_재고평가_Appendix-I,II,VD,VII,VIIABC,VIII,VIIIAB,IX,X,XI,XII,XIV,XXA,XXIA_Appendix-Final_1" xfId="2677"/>
    <cellStyle name="C￥AØ_Sheet2_재고평가_Appendix-I,II,VD,VII,VIIABC,VIII,VIIIAB,IX,X,XI,XII,XIV,XXA,XXIA_Appendix-Final_1_Borrowing as of 2002" xfId="2678"/>
    <cellStyle name="Ç¥ÁØ_Sheet2_재고평가_Appendix-I,II,VD,VII,VIIABC,VIII,VIIIAB,IX,X,XI,XII,XIV,XXA,XXIA_Appendix-Final_1_Borrowing as of 2002" xfId="2679"/>
    <cellStyle name="C￥AØ_Sheet2_재고평가_Appendix-I,II,VD,VII,VIIABC,VIII,VIIIAB,IX,X,XI,XII,XIV,XXA,XXIA_Appendix-손현곤" xfId="2672"/>
    <cellStyle name="Ç¥ÁØ_Sheet2_재고평가_Appendix-I,II,VD,VII,VIIABC,VIII,VIIIAB,IX,X,XI,XII,XIV,XXA,XXIA_Appendix-손현곤" xfId="2673"/>
    <cellStyle name="C￥AØ_Sheet2_재고평가_Appendix-I,II,VD,VII,VIIABC,VIII,VIIIAB,IX,X,XI,XII,XIV,XXA,XXIA_Book1" xfId="2680"/>
    <cellStyle name="Ç¥ÁØ_Sheet2_재고평가_Appendix-I,II,VD,VII,VIIABC,VIII,VIIIAB,IX,X,XI,XII,XIV,XXA,XXIA_Book1" xfId="2681"/>
    <cellStyle name="C￥AØ_Sheet2_재고평가_Appendix-I,II,VD,VII,VIIABC,VIII,VIIIAB,IX,X,XI,XII,XIV,XXA,XXIA_국가별 제품별 마진율 분석" xfId="2660"/>
    <cellStyle name="Ç¥ÁØ_Sheet2_재고평가_Appendix-I,II,VD,VII,VIIABC,VIII,VIIIAB,IX,X,XI,XII,XIV,XXA,XXIA_국가별 제품별 마진율 분석" xfId="2661"/>
    <cellStyle name="C￥AØ_Sheet2_재고평가_appendix-lee.d.g" xfId="2682"/>
    <cellStyle name="Ç¥ÁØ_Sheet2_재고평가_appendix-lee.d.g" xfId="2683"/>
    <cellStyle name="C￥AØ_Sheet2_재고평가_appendix-lee.d.g_Appendix for project YC" xfId="2686"/>
    <cellStyle name="Ç¥ÁØ_Sheet2_재고평가_appendix-lee.d.g_Appendix for project YC" xfId="2687"/>
    <cellStyle name="C￥AØ_Sheet2_재고평가_appendix-lee.d.g_Appendix(3-31 통합)" xfId="2688"/>
    <cellStyle name="Ç¥ÁØ_Sheet2_재고평가_appendix-lee.d.g_Appendix(3-31 통합)" xfId="2689"/>
    <cellStyle name="C￥AØ_Sheet2_재고평가_appendix-lee.d.g_Appendix(3-31 하장헌)" xfId="2690"/>
    <cellStyle name="Ç¥ÁØ_Sheet2_재고평가_appendix-lee.d.g_Appendix(3-31 하장헌)" xfId="2691"/>
    <cellStyle name="C￥AØ_Sheet2_재고평가_appendix-lee.d.g_Appendix_project YC" xfId="2692"/>
    <cellStyle name="Ç¥ÁØ_Sheet2_재고평가_appendix-lee.d.g_Appendix_project YC" xfId="2693"/>
    <cellStyle name="C￥AØ_Sheet2_재고평가_appendix-lee.d.g_Appendix-2002년" xfId="2694"/>
    <cellStyle name="Ç¥ÁØ_Sheet2_재고평가_appendix-lee.d.g_Appendix-2002년" xfId="2695"/>
    <cellStyle name="C￥AØ_Sheet2_재고평가_appendix-lee.d.g_Appendix-Final" xfId="2698"/>
    <cellStyle name="Ç¥ÁØ_Sheet2_재고평가_appendix-lee.d.g_Appendix-Final" xfId="2699"/>
    <cellStyle name="C￥AØ_Sheet2_재고평가_appendix-lee.d.g_Appendix-Final_1" xfId="2700"/>
    <cellStyle name="Ç¥ÁØ_Sheet2_재고평가_appendix-lee.d.g_Appendix-Final_1" xfId="2701"/>
    <cellStyle name="C￥AØ_Sheet2_재고평가_appendix-lee.d.g_Appendix-Final_1_Borrowing as of 2002" xfId="2702"/>
    <cellStyle name="Ç¥ÁØ_Sheet2_재고평가_appendix-lee.d.g_Appendix-Final_1_Borrowing as of 2002" xfId="2703"/>
    <cellStyle name="C￥AØ_Sheet2_재고평가_appendix-lee.d.g_Appendix-손현곤" xfId="2696"/>
    <cellStyle name="Ç¥ÁØ_Sheet2_재고평가_appendix-lee.d.g_Appendix-손현곤" xfId="2697"/>
    <cellStyle name="C￥AØ_Sheet2_재고평가_appendix-lee.d.g_Book1" xfId="2704"/>
    <cellStyle name="Ç¥ÁØ_Sheet2_재고평가_appendix-lee.d.g_Book1" xfId="2705"/>
    <cellStyle name="C￥AØ_Sheet2_재고평가_appendix-lee.d.g_국가별 제품별 마진율 분석" xfId="2684"/>
    <cellStyle name="Ç¥ÁØ_Sheet2_재고평가_appendix-lee.d.g_국가별 제품별 마진율 분석" xfId="2685"/>
    <cellStyle name="C￥AØ_Sheet2_재고평가_Appendix-손현곤" xfId="2654"/>
    <cellStyle name="Ç¥ÁØ_Sheet2_재고평가_Appendix-손현곤" xfId="2655"/>
    <cellStyle name="C￥AØ_Sheet2_재고평가_Book1" xfId="2706"/>
    <cellStyle name="Ç¥ÁØ_Sheet2_재고평가_Book1" xfId="2707"/>
    <cellStyle name="C￥AØ_Sheet2_재고평가_JP" xfId="2708"/>
    <cellStyle name="Ç¥ÁØ_Sheet2_재고평가_JP" xfId="2709"/>
    <cellStyle name="C￥AØ_Sheet2_재고평가_wp file(0912)" xfId="2710"/>
    <cellStyle name="Ç¥ÁØ_Sheet2_재고평가_wp file(0912)" xfId="2711"/>
    <cellStyle name="C￥AØ_Sheet2_재고평가_국가별 제품별 마진율 분석" xfId="2640"/>
    <cellStyle name="Ç¥ÁØ_Sheet2_재고평가_국가별 제품별 마진율 분석" xfId="2641"/>
    <cellStyle name="C￥AØ_Sheet2_재고평가1" xfId="2712"/>
    <cellStyle name="Ç¥ÁØ_Sheet2_재고평가1" xfId="2713"/>
    <cellStyle name="C￥AØ_SMG-CKD-d1.1 " xfId="2924"/>
    <cellStyle name="Calc Currency (0)" xfId="2925"/>
    <cellStyle name="Calc Currency (2)" xfId="2926"/>
    <cellStyle name="Calc Percent (0)" xfId="2927"/>
    <cellStyle name="Calc Percent (1)" xfId="2928"/>
    <cellStyle name="Calc Percent (2)" xfId="2929"/>
    <cellStyle name="Calc Units (0)" xfId="2930"/>
    <cellStyle name="Calc Units (1)" xfId="2931"/>
    <cellStyle name="Calc Units (2)" xfId="2932"/>
    <cellStyle name="Case" xfId="2933"/>
    <cellStyle name="category" xfId="2934"/>
    <cellStyle name="Centered Heading" xfId="2935"/>
    <cellStyle name="CenterHead" xfId="2936"/>
    <cellStyle name="Column Numbers" xfId="2937"/>
    <cellStyle name="Column_Title" xfId="2938"/>
    <cellStyle name="Comma" xfId="2939"/>
    <cellStyle name="Comma  - Style1" xfId="2940"/>
    <cellStyle name="Comma  - Style2" xfId="2941"/>
    <cellStyle name="Comma  - Style3" xfId="2942"/>
    <cellStyle name="Comma  - Style4" xfId="2943"/>
    <cellStyle name="Comma  - Style5" xfId="2944"/>
    <cellStyle name="Comma  - Style6" xfId="2945"/>
    <cellStyle name="Comma  - Style7" xfId="2946"/>
    <cellStyle name="Comma  - Style8" xfId="2947"/>
    <cellStyle name="Comma [0]" xfId="2948"/>
    <cellStyle name="Comma [00]" xfId="2949"/>
    <cellStyle name="Comma [1]" xfId="2950"/>
    <cellStyle name="Comma 0" xfId="2951"/>
    <cellStyle name="Comma 0.0" xfId="2952"/>
    <cellStyle name="Comma 0.00" xfId="2953"/>
    <cellStyle name="Comma 0.000" xfId="2954"/>
    <cellStyle name="Comma 2" xfId="2955"/>
    <cellStyle name="comma zerodec" xfId="2956"/>
    <cellStyle name="Comma_  듀어_02의 워크시트" xfId="2957"/>
    <cellStyle name="Comma0" xfId="2958"/>
    <cellStyle name="Company Name" xfId="2959"/>
    <cellStyle name="Copied" xfId="2960"/>
    <cellStyle name="Curren?_x0012_퐀_x0017_?" xfId="2961"/>
    <cellStyle name="Currency" xfId="2962"/>
    <cellStyle name="Currency [0]" xfId="2963"/>
    <cellStyle name="Currency [00]" xfId="2964"/>
    <cellStyle name="Currency [1]" xfId="2965"/>
    <cellStyle name="Currency 0" xfId="2966"/>
    <cellStyle name="Currency 0.0" xfId="2967"/>
    <cellStyle name="Currency 0.00" xfId="2968"/>
    <cellStyle name="Currency 0.000" xfId="2969"/>
    <cellStyle name="Currency 2" xfId="2970"/>
    <cellStyle name="currency-$" xfId="2971"/>
    <cellStyle name="Currency_  듀어_02의 워크시트" xfId="2972"/>
    <cellStyle name="Currency0" xfId="2973"/>
    <cellStyle name="Currency1" xfId="2974"/>
    <cellStyle name="Dash 10" xfId="2975"/>
    <cellStyle name="Dash 7" xfId="2976"/>
    <cellStyle name="Dash 8" xfId="2977"/>
    <cellStyle name="Dash 9" xfId="2978"/>
    <cellStyle name="Date" xfId="2979"/>
    <cellStyle name="Date Aligned" xfId="2980"/>
    <cellStyle name="Date Short" xfId="2981"/>
    <cellStyle name="Date_06-1분기-대손충당금." xfId="2982"/>
    <cellStyle name="Debit" xfId="2983"/>
    <cellStyle name="DELTA" xfId="2984"/>
    <cellStyle name="Dezimal [0]_Aktenbewertung 1994" xfId="2985"/>
    <cellStyle name="Dezimal_Aktenbewertung 1994" xfId="2986"/>
    <cellStyle name="dgw" xfId="2987"/>
    <cellStyle name="Dollar (zero dec)" xfId="2988"/>
    <cellStyle name="Dollars" xfId="2989"/>
    <cellStyle name="Dotted Line" xfId="2990"/>
    <cellStyle name="Double Accounting" xfId="2991"/>
    <cellStyle name="Double Underline 10" xfId="2992"/>
    <cellStyle name="Double Underline 7" xfId="2993"/>
    <cellStyle name="Double Underline 8" xfId="2994"/>
    <cellStyle name="Double Underline 9" xfId="2995"/>
    <cellStyle name="ECT" xfId="2996"/>
    <cellStyle name="Enter Currency (0)" xfId="2997"/>
    <cellStyle name="Enter Currency (2)" xfId="2998"/>
    <cellStyle name="Enter Units (0)" xfId="2999"/>
    <cellStyle name="Enter Units (1)" xfId="3000"/>
    <cellStyle name="Enter Units (2)" xfId="3001"/>
    <cellStyle name="Entered" xfId="3002"/>
    <cellStyle name="Euro" xfId="3003"/>
    <cellStyle name="F2" xfId="3006"/>
    <cellStyle name="F3" xfId="3007"/>
    <cellStyle name="F4" xfId="3008"/>
    <cellStyle name="F5" xfId="3009"/>
    <cellStyle name="F6" xfId="3010"/>
    <cellStyle name="F7" xfId="3011"/>
    <cellStyle name="F8" xfId="3012"/>
    <cellStyle name="Fixed" xfId="3013"/>
    <cellStyle name="Followed Hyperlink" xfId="3014"/>
    <cellStyle name="Footnote" xfId="3015"/>
    <cellStyle name="g/표준" xfId="3016"/>
    <cellStyle name="Grey" xfId="3017"/>
    <cellStyle name="Hard Percent" xfId="3018"/>
    <cellStyle name="head1" xfId="3019"/>
    <cellStyle name="head2" xfId="3020"/>
    <cellStyle name="head3" xfId="3021"/>
    <cellStyle name="HEADER" xfId="3022"/>
    <cellStyle name="Header1" xfId="3023"/>
    <cellStyle name="Header2" xfId="3024"/>
    <cellStyle name="Heading" xfId="3025"/>
    <cellStyle name="Heading 1" xfId="3026"/>
    <cellStyle name="Heading 2" xfId="3027"/>
    <cellStyle name="Heading 3" xfId="3028"/>
    <cellStyle name="Heading No Underline" xfId="3029"/>
    <cellStyle name="Heading With Underline" xfId="3030"/>
    <cellStyle name="heading, 1,A MAJOR/BOLD" xfId="3031"/>
    <cellStyle name="Heading_5242.405 비시장성주식 검토_전략기획부" xfId="3032"/>
    <cellStyle name="HEADING1" xfId="3033"/>
    <cellStyle name="HEADING2" xfId="3034"/>
    <cellStyle name="HeadingS" xfId="3035"/>
    <cellStyle name="HIGHLIGHT" xfId="3036"/>
    <cellStyle name="Hyperlink" xfId="3037"/>
    <cellStyle name="Hyperlink seguido" xfId="3038"/>
    <cellStyle name="Hyperlink_다함이텍030630-F123459FS0811" xfId="3039"/>
    <cellStyle name="input" xfId="3040"/>
    <cellStyle name="Input [yellow]" xfId="3041"/>
    <cellStyle name="Input Cells" xfId="3042"/>
    <cellStyle name="InputBlueFont" xfId="3043"/>
    <cellStyle name="k" xfId="3044"/>
    <cellStyle name="KTY" xfId="3045"/>
    <cellStyle name="l_x0018_" xfId="3046"/>
    <cellStyle name="left" xfId="3047"/>
    <cellStyle name="Link Currency (0)" xfId="3048"/>
    <cellStyle name="Link Currency (2)" xfId="3049"/>
    <cellStyle name="Link Units (0)" xfId="3050"/>
    <cellStyle name="Link Units (1)" xfId="3051"/>
    <cellStyle name="Link Units (2)" xfId="3052"/>
    <cellStyle name="LISAM" xfId="3053"/>
    <cellStyle name="MainHead" xfId="3054"/>
    <cellStyle name="MenuHeading" xfId="3055"/>
    <cellStyle name="mes" xfId="3056"/>
    <cellStyle name="Migliaia (0)_A" xfId="3057"/>
    <cellStyle name="Migliaia_04RB P&amp;L" xfId="3058"/>
    <cellStyle name="Millares [0]_2AV_M_M " xfId="3059"/>
    <cellStyle name="Millares_2AV_M_M " xfId="3060"/>
    <cellStyle name="Milliers [0]_1" xfId="3061"/>
    <cellStyle name="Milliers_1" xfId="3062"/>
    <cellStyle name="MLComma0" xfId="3063"/>
    <cellStyle name="MLHeaderSection" xfId="3064"/>
    <cellStyle name="MLMultiple0" xfId="3065"/>
    <cellStyle name="MLPercent0" xfId="3066"/>
    <cellStyle name="Model" xfId="3067"/>
    <cellStyle name="Moeda [0]_aola" xfId="3068"/>
    <cellStyle name="Moeda_aola" xfId="3069"/>
    <cellStyle name="Mon?aire [0]_1" xfId="3070"/>
    <cellStyle name="Mon?aire_1" xfId="3071"/>
    <cellStyle name="Moneda [0]_2AV_M_M " xfId="3072"/>
    <cellStyle name="Moneda_2AV_M_M " xfId="3073"/>
    <cellStyle name="Monétaire [0]_PLDT" xfId="3074"/>
    <cellStyle name="Monétaire_PLDT" xfId="3075"/>
    <cellStyle name="Multiple" xfId="3076"/>
    <cellStyle name="Multiple [0]" xfId="3077"/>
    <cellStyle name="Multiple [1]" xfId="3078"/>
    <cellStyle name="Multiple_문인터내쇼날_074Q_CF" xfId="3079"/>
    <cellStyle name="Multiple0" xfId="3080"/>
    <cellStyle name="MultipleBelow" xfId="3081"/>
    <cellStyle name="narmal" xfId="3082"/>
    <cellStyle name="navbar" xfId="3083"/>
    <cellStyle name="no dec" xfId="3084"/>
    <cellStyle name="Normal" xfId="3085"/>
    <cellStyle name="Normal - Stile1" xfId="3086"/>
    <cellStyle name="Normal - Stile2" xfId="3087"/>
    <cellStyle name="Normal - Stile3" xfId="3088"/>
    <cellStyle name="Normal - Stile4" xfId="3089"/>
    <cellStyle name="Normal - Stile5" xfId="3090"/>
    <cellStyle name="Normal - Stile6" xfId="3091"/>
    <cellStyle name="Normal - Stile7" xfId="3092"/>
    <cellStyle name="Normal - Stile8" xfId="3093"/>
    <cellStyle name="Normal - Style1" xfId="3094"/>
    <cellStyle name="Normal - Style2" xfId="3095"/>
    <cellStyle name="Normal - Style3" xfId="3096"/>
    <cellStyle name="Normal - Style4" xfId="3097"/>
    <cellStyle name="Normal - Style5" xfId="3098"/>
    <cellStyle name="Normal - Style6" xfId="3099"/>
    <cellStyle name="Normal - Style7" xfId="3100"/>
    <cellStyle name="Normal - Style8" xfId="3101"/>
    <cellStyle name="normal 1" xfId="3102"/>
    <cellStyle name="Normal 2" xfId="3103"/>
    <cellStyle name="Normal_ sg&amp;a b" xfId="3104"/>
    <cellStyle name="Normal1" xfId="3105"/>
    <cellStyle name="Normal2" xfId="3106"/>
    <cellStyle name="Normal3" xfId="3107"/>
    <cellStyle name="Normal4" xfId="3108"/>
    <cellStyle name="Normale_04RB P&amp;L_3YP P&amp;L" xfId="3109"/>
    <cellStyle name="Note" xfId="3110"/>
    <cellStyle name="Note2" xfId="3111"/>
    <cellStyle name="ntSummaryInformation" xfId="3112"/>
    <cellStyle name="Œ…?æ맖?e [0.00]_laroux" xfId="3113"/>
    <cellStyle name="Œ…?æ맖?e_laroux" xfId="3114"/>
    <cellStyle name="Œ…‹æØ‚è [0.00]_PRODUCT DETAIL Q1" xfId="3115"/>
    <cellStyle name="Œ…‹æØ‚è_PRODUCT DETAIL Q1" xfId="3116"/>
    <cellStyle name="oft Excel]_x000d__x000a_Comment=The open=/f lines load custom functions into the Paste Function list._x000d__x000a_Maximized=3_x000d__x000a_AutoFormat=" xfId="3117"/>
    <cellStyle name="on" xfId="3118"/>
    <cellStyle name="Output Amounts" xfId="3119"/>
    <cellStyle name="Output Column Headings" xfId="3120"/>
    <cellStyle name="Output Line Items" xfId="3121"/>
    <cellStyle name="Output Report Heading" xfId="3122"/>
    <cellStyle name="Output Report Title" xfId="3123"/>
    <cellStyle name="Page Heading" xfId="3124"/>
    <cellStyle name="Page Heading 10pt" xfId="3125"/>
    <cellStyle name="Page Heading 12pt" xfId="3126"/>
    <cellStyle name="Page Heading 12pt w/line" xfId="3127"/>
    <cellStyle name="Page Heading_PwC Template 8-4-991" xfId="3128"/>
    <cellStyle name="Page Number" xfId="3129"/>
    <cellStyle name="PageSubtitle" xfId="3130"/>
    <cellStyle name="PageTitle" xfId="3131"/>
    <cellStyle name="PARK" xfId="3132"/>
    <cellStyle name="per.style" xfId="3133"/>
    <cellStyle name="Percent" xfId="3134"/>
    <cellStyle name="Percent %" xfId="3135"/>
    <cellStyle name="Percent % Long Underline" xfId="3136"/>
    <cellStyle name="Percent (0)" xfId="3137"/>
    <cellStyle name="Percent [0]" xfId="3138"/>
    <cellStyle name="Percent [00]" xfId="3139"/>
    <cellStyle name="Percent [1]" xfId="3140"/>
    <cellStyle name="Percent [2]" xfId="3141"/>
    <cellStyle name="Percent 0.0%" xfId="3142"/>
    <cellStyle name="Percent 0.0% Long Underline" xfId="3143"/>
    <cellStyle name="Percent 0.00%" xfId="3144"/>
    <cellStyle name="Percent 0.00% Long Underline" xfId="3145"/>
    <cellStyle name="Percent 0.000%" xfId="3146"/>
    <cellStyle name="Percent 0.000% Long Underline" xfId="3147"/>
    <cellStyle name="Percent_  듀어_02의 워크시트" xfId="3148"/>
    <cellStyle name="Percent0" xfId="3149"/>
    <cellStyle name="PERCENTAGE" xfId="3150"/>
    <cellStyle name="Pourcentage_pldt" xfId="3151"/>
    <cellStyle name="PrePop Currency (0)" xfId="3152"/>
    <cellStyle name="PrePop Currency (2)" xfId="3153"/>
    <cellStyle name="PrePop Units (0)" xfId="3154"/>
    <cellStyle name="PrePop Units (1)" xfId="3155"/>
    <cellStyle name="PrePop Units (2)" xfId="3156"/>
    <cellStyle name="process_applicable" xfId="3157"/>
    <cellStyle name="PROJECT_CUR" xfId="3158"/>
    <cellStyle name="PSChar" xfId="3159"/>
    <cellStyle name="PSDate" xfId="3160"/>
    <cellStyle name="PSDec" xfId="3161"/>
    <cellStyle name="PSHeading" xfId="3162"/>
    <cellStyle name="PSInt" xfId="3163"/>
    <cellStyle name="PSSpacer" xfId="3164"/>
    <cellStyle name="r_x000f_Crency_NAMNFI" xfId="3165"/>
    <cellStyle name="RevList" xfId="3166"/>
    <cellStyle name="s" xfId="3167"/>
    <cellStyle name="s]_x000d__x000a_spooler=yes_x000d__x000a_load=_x000d__x000a_run=d:\secrets2\plugin\plugin.exe_x000d__x000a_Beep=yes_x000d__x000a_NullPort=None_x000d__x000a_BorderWidth=3_x000d__x000a_CursorBlinkRate=530_x000d_" xfId="3168"/>
    <cellStyle name="Separador de milhares [0]_Person" xfId="3169"/>
    <cellStyle name="Separador de milhares_Person" xfId="3170"/>
    <cellStyle name="Single Accounting" xfId="3171"/>
    <cellStyle name="Single Underline 10" xfId="3172"/>
    <cellStyle name="Single Underline 7" xfId="3173"/>
    <cellStyle name="Single Underline 8" xfId="3174"/>
    <cellStyle name="Single Underline 9" xfId="3175"/>
    <cellStyle name="Standard_900" xfId="3176"/>
    <cellStyle name="step" xfId="3177"/>
    <cellStyle name="steps_link" xfId="3178"/>
    <cellStyle name="SubAccount" xfId="3179"/>
    <cellStyle name="subhead" xfId="3180"/>
    <cellStyle name="Subtotal" xfId="3181"/>
    <cellStyle name="T" xfId="3182"/>
    <cellStyle name="T_현금흐름표설계_변환" xfId="3183"/>
    <cellStyle name="Table 10 (%)" xfId="3184"/>
    <cellStyle name="Table 10 (2 dec Number)" xfId="3185"/>
    <cellStyle name="Table 10 (Col Numbers)" xfId="3186"/>
    <cellStyle name="Table 10-10" xfId="3187"/>
    <cellStyle name="Table 10-12" xfId="3188"/>
    <cellStyle name="Table 10-2" xfId="3189"/>
    <cellStyle name="Table 10-4" xfId="3190"/>
    <cellStyle name="Table 10-6" xfId="3191"/>
    <cellStyle name="Table 10-8" xfId="3192"/>
    <cellStyle name="Table 11-10" xfId="3193"/>
    <cellStyle name="Table 11-12" xfId="3194"/>
    <cellStyle name="Table 11-2" xfId="3195"/>
    <cellStyle name="Table 11-4" xfId="3196"/>
    <cellStyle name="Table 11-6" xfId="3197"/>
    <cellStyle name="Table 11-8" xfId="3198"/>
    <cellStyle name="Table 7 (2 dec Numbers)" xfId="3199"/>
    <cellStyle name="Table 7 (Col Numbers)" xfId="3200"/>
    <cellStyle name="Table 7-10" xfId="3201"/>
    <cellStyle name="Table 7-12" xfId="3202"/>
    <cellStyle name="Table 7-2" xfId="3203"/>
    <cellStyle name="Table 7-4" xfId="3204"/>
    <cellStyle name="Table 7-6" xfId="3205"/>
    <cellStyle name="Table 7-8" xfId="3206"/>
    <cellStyle name="Table 8" xfId="3207"/>
    <cellStyle name="Table 8 (2 dec Numbers)" xfId="3208"/>
    <cellStyle name="Table 8 (Col Numbers)" xfId="3209"/>
    <cellStyle name="Table 8-10" xfId="3210"/>
    <cellStyle name="Table 8-12" xfId="3211"/>
    <cellStyle name="Table 8-2" xfId="3212"/>
    <cellStyle name="Table 8-4" xfId="3213"/>
    <cellStyle name="Table 8-6" xfId="3214"/>
    <cellStyle name="Table 8-8" xfId="3215"/>
    <cellStyle name="Table 9" xfId="3216"/>
    <cellStyle name="Table 9 (1 decimal)" xfId="3217"/>
    <cellStyle name="Table 9 (2 dec Numbers)" xfId="3218"/>
    <cellStyle name="Table 9 (Col Numbers)" xfId="3219"/>
    <cellStyle name="Table 9_g8z01_" xfId="3220"/>
    <cellStyle name="Table 9-10" xfId="3221"/>
    <cellStyle name="Table 9-12" xfId="3222"/>
    <cellStyle name="Table 9-2" xfId="3223"/>
    <cellStyle name="Table 9-4" xfId="3224"/>
    <cellStyle name="Table 9-6" xfId="3225"/>
    <cellStyle name="Table 9-8" xfId="3226"/>
    <cellStyle name="Table Head" xfId="3227"/>
    <cellStyle name="Table Head 10" xfId="3228"/>
    <cellStyle name="Table Head 7" xfId="3229"/>
    <cellStyle name="Table Head 8" xfId="3230"/>
    <cellStyle name="Table Head 9" xfId="3231"/>
    <cellStyle name="Table Head Aligned" xfId="3232"/>
    <cellStyle name="Table Head Blue" xfId="3233"/>
    <cellStyle name="Table Head Green" xfId="3234"/>
    <cellStyle name="Table Text 10" xfId="3235"/>
    <cellStyle name="Table Text 7" xfId="3236"/>
    <cellStyle name="Table Text 8" xfId="3237"/>
    <cellStyle name="Table Text 9" xfId="3238"/>
    <cellStyle name="Table Title" xfId="3239"/>
    <cellStyle name="Table Units" xfId="3240"/>
    <cellStyle name="table_head1" xfId="3241"/>
    <cellStyle name="TEST" xfId="3242"/>
    <cellStyle name="Text 11p TR" xfId="3243"/>
    <cellStyle name="Text Indent A" xfId="3244"/>
    <cellStyle name="Text Indent B" xfId="3245"/>
    <cellStyle name="Text Indent C" xfId="3246"/>
    <cellStyle name="þ_x001d_ð'&amp;Oy?Hy9_x0008__x000f__x0007_æ_x0007__x0007__x0001__x0001_" xfId="3248"/>
    <cellStyle name="þ_x001d_ð'&amp;Oý&amp;Hý9_x0008_Ë_x000c_¢_x000d__x0007__x0001__x0001_" xfId="3247"/>
    <cellStyle name="Thousands" xfId="3249"/>
    <cellStyle name="Tickmark" xfId="3250"/>
    <cellStyle name="Times 10" xfId="3251"/>
    <cellStyle name="Times 12" xfId="3252"/>
    <cellStyle name="Times New Roman" xfId="3253"/>
    <cellStyle name="title" xfId="3254"/>
    <cellStyle name="title [1]" xfId="3255"/>
    <cellStyle name="title [2]" xfId="3256"/>
    <cellStyle name="Total" xfId="3257"/>
    <cellStyle name="Underline_Double" xfId="3258"/>
    <cellStyle name="Unprot" xfId="3259"/>
    <cellStyle name="Unprot$" xfId="3260"/>
    <cellStyle name="Unprotect" xfId="3261"/>
    <cellStyle name="Valuta (0)_A" xfId="3262"/>
    <cellStyle name="W?rung [0]_Aktenbewertung 1994" xfId="3264"/>
    <cellStyle name="W?rung_Aktenbewertung 1994" xfId="3265"/>
    <cellStyle name="Währung [0]_Inhalt" xfId="3267"/>
    <cellStyle name="Währung_Inhalt" xfId="3268"/>
    <cellStyle name="wrap" xfId="3269"/>
    <cellStyle name="XBkWMyPCb5O" xfId="3270"/>
    <cellStyle name="XComma" xfId="3271"/>
    <cellStyle name="XComma 0.0" xfId="3272"/>
    <cellStyle name="XComma 0.00" xfId="3273"/>
    <cellStyle name="XComma 0.000" xfId="3274"/>
    <cellStyle name="XCurrency" xfId="3275"/>
    <cellStyle name="XCurrency 0.0" xfId="3276"/>
    <cellStyle name="XCurrency 0.00" xfId="3277"/>
    <cellStyle name="XCurrency 0.000" xfId="3278"/>
    <cellStyle name="xls]W 공장-품경" xfId="3279"/>
    <cellStyle name="Yen" xfId="3280"/>
    <cellStyle name="Денежный [0]_1" xfId="3281"/>
    <cellStyle name="Денежный_1" xfId="3282"/>
    <cellStyle name="Обычный_0001" xfId="3283"/>
    <cellStyle name="Финансовый [0]_1" xfId="3284"/>
    <cellStyle name="Финансовый_1" xfId="3285"/>
    <cellStyle name="Ц" xfId="3286"/>
    <cellStyle name="ｹ鮗ﾐﾀｲ_ｰ豼ｵﾁ･" xfId="3287"/>
    <cellStyle name="ﾄﾞｸｶ [0]_ｰ｡ﾀ・ﾍ" xfId="3288"/>
    <cellStyle name="ﾄﾞｸｶ_ｰ・ｮBSｹ霄ﾎｱ簔ﾘﾇ･" xfId="3289"/>
    <cellStyle name="ﾅ・ｭ [0]_ｰ・ｮBSｹ霄ﾎｱ簔ﾘﾇ･" xfId="3290"/>
    <cellStyle name="ﾅ・ｭ_ｰ・ｮBSｹ霄ﾎｱ簔ﾘﾇ･" xfId="3291"/>
    <cellStyle name="ﾇ･ﾁﾘ_ｰ・ｮBSｹ霄ﾎｱ簔ﾘﾇ･" xfId="3292"/>
    <cellStyle name=" 坪 l_Sheet1_Q4 (2)" xfId="3293"/>
    <cellStyle name="强调文字颜色 1" xfId="782"/>
    <cellStyle name="强调文字颜色 2" xfId="783"/>
    <cellStyle name="强调文字颜色 3" xfId="784"/>
    <cellStyle name="强调文字颜色 4" xfId="785"/>
    <cellStyle name="强调文字颜色 5" xfId="786"/>
    <cellStyle name="强调文字颜色 6" xfId="787"/>
    <cellStyle name="강조색1" xfId="37" builtinId="29" customBuiltin="1"/>
    <cellStyle name="강조색1 2" xfId="38"/>
    <cellStyle name="강조색1 3" xfId="150"/>
    <cellStyle name="강조색1 4" xfId="107"/>
    <cellStyle name="강조색1 5" xfId="208"/>
    <cellStyle name="강조색2" xfId="39" builtinId="33" customBuiltin="1"/>
    <cellStyle name="강조색2 2" xfId="40"/>
    <cellStyle name="강조색2 3" xfId="151"/>
    <cellStyle name="강조색2 4" xfId="111"/>
    <cellStyle name="강조색2 5" xfId="209"/>
    <cellStyle name="강조색3" xfId="41" builtinId="37" customBuiltin="1"/>
    <cellStyle name="강조색3 2" xfId="42"/>
    <cellStyle name="강조색3 3" xfId="152"/>
    <cellStyle name="강조색3 4" xfId="115"/>
    <cellStyle name="강조색3 5" xfId="210"/>
    <cellStyle name="강조색4" xfId="43" builtinId="41" customBuiltin="1"/>
    <cellStyle name="강조색4 2" xfId="44"/>
    <cellStyle name="강조색4 3" xfId="153"/>
    <cellStyle name="강조색4 4" xfId="119"/>
    <cellStyle name="강조색4 5" xfId="211"/>
    <cellStyle name="강조색5" xfId="45" builtinId="45" customBuiltin="1"/>
    <cellStyle name="강조색5 2" xfId="46"/>
    <cellStyle name="강조색5 3" xfId="154"/>
    <cellStyle name="강조색5 4" xfId="123"/>
    <cellStyle name="강조색5 5" xfId="212"/>
    <cellStyle name="강조색6" xfId="47" builtinId="49" customBuiltin="1"/>
    <cellStyle name="강조색6 2" xfId="48"/>
    <cellStyle name="강조색6 3" xfId="155"/>
    <cellStyle name="강조색6 4" xfId="127"/>
    <cellStyle name="강조색6 5" xfId="213"/>
    <cellStyle name="检查单元格" xfId="976"/>
    <cellStyle name="결산일" xfId="788"/>
    <cellStyle name="경고문" xfId="49" builtinId="11" customBuiltin="1"/>
    <cellStyle name="경고문 2" xfId="50"/>
    <cellStyle name="경고문 3" xfId="156"/>
    <cellStyle name="경고문 4" xfId="103"/>
    <cellStyle name="경고문 5" xfId="214"/>
    <cellStyle name="警告文本" xfId="789"/>
    <cellStyle name="계산" xfId="51" builtinId="22" customBuiltin="1"/>
    <cellStyle name="计算" xfId="978"/>
    <cellStyle name="계산 10" xfId="3342"/>
    <cellStyle name="계산 11" xfId="3357"/>
    <cellStyle name="계산 12" xfId="3359"/>
    <cellStyle name="계산 2" xfId="52"/>
    <cellStyle name="계산 3" xfId="157"/>
    <cellStyle name="계산 4" xfId="100"/>
    <cellStyle name="계산 5" xfId="215"/>
    <cellStyle name="계산 6" xfId="3295"/>
    <cellStyle name="계산 7" xfId="3310"/>
    <cellStyle name="계산 8" xfId="3324"/>
    <cellStyle name="계산 9" xfId="3326"/>
    <cellStyle name="고정소숫점" xfId="790"/>
    <cellStyle name="고정출력1" xfId="791"/>
    <cellStyle name="고정출력2" xfId="792"/>
    <cellStyle name="과립" xfId="793"/>
    <cellStyle name="适中" xfId="794"/>
    <cellStyle name="咬訌裝?INCOM1" xfId="795"/>
    <cellStyle name="咬訌裝?INCOM10" xfId="796"/>
    <cellStyle name="咬訌裝?INCOM2" xfId="797"/>
    <cellStyle name="咬訌裝?INCOM3" xfId="798"/>
    <cellStyle name="咬訌裝?INCOM4" xfId="799"/>
    <cellStyle name="咬訌裝?INCOM5" xfId="800"/>
    <cellStyle name="咬訌裝?INCOM6" xfId="801"/>
    <cellStyle name="咬訌裝?INCOM7" xfId="802"/>
    <cellStyle name="咬訌裝?INCOM8" xfId="803"/>
    <cellStyle name="咬訌裝?INCOM9" xfId="804"/>
    <cellStyle name="咬訌裝?PRIB11" xfId="805"/>
    <cellStyle name="咬訌裝?report-2 " xfId="806"/>
    <cellStyle name="금액" xfId="807"/>
    <cellStyle name="기  업" xfId="808"/>
    <cellStyle name="나쁨" xfId="53" builtinId="27" customBuiltin="1"/>
    <cellStyle name="나쁨 2" xfId="54"/>
    <cellStyle name="나쁨 3" xfId="158"/>
    <cellStyle name="나쁨 4" xfId="96"/>
    <cellStyle name="나쁨 5" xfId="216"/>
    <cellStyle name="날짜" xfId="809"/>
    <cellStyle name="내용" xfId="810"/>
    <cellStyle name="달러" xfId="811"/>
    <cellStyle name="뒤에 오는 하이퍼링크" xfId="812"/>
    <cellStyle name="들여쓰기1" xfId="813"/>
    <cellStyle name="똿떓죶Ø괻 [0.00]_PRODUCT DETAIL Q1" xfId="814"/>
    <cellStyle name="똿떓죶Ø괻_PRODUCT DETAIL Q1" xfId="815"/>
    <cellStyle name="똿뗦먛귟 [0.00]_12.7럷떾똶됪" xfId="816"/>
    <cellStyle name="똿뗦먛귟_12.7럷떾똶됪" xfId="817"/>
    <cellStyle name="链接单元格" xfId="982"/>
    <cellStyle name="메모" xfId="55" builtinId="10" customBuiltin="1"/>
    <cellStyle name="메모 10" xfId="3327"/>
    <cellStyle name="메모 11" xfId="3343"/>
    <cellStyle name="메모 12" xfId="3358"/>
    <cellStyle name="메모 2" xfId="56"/>
    <cellStyle name="메모 3" xfId="159"/>
    <cellStyle name="메모 4" xfId="104"/>
    <cellStyle name="메모 4 2" xfId="234"/>
    <cellStyle name="메모 5" xfId="176"/>
    <cellStyle name="메모 6" xfId="217"/>
    <cellStyle name="메모 7" xfId="249"/>
    <cellStyle name="메모 8" xfId="3296"/>
    <cellStyle name="메모 9" xfId="3311"/>
    <cellStyle name="메시지" xfId="818"/>
    <cellStyle name="묮뎋 [0.00]_PRODUCT DETAIL Q1" xfId="819"/>
    <cellStyle name="묮뎋_PRODUCT DETAIL Q1" xfId="820"/>
    <cellStyle name="믅됞 [0.00]_12.7럷떾똶됪" xfId="821"/>
    <cellStyle name="믅됞_12.7럷떾똶됪" xfId="822"/>
    <cellStyle name="미정" xfId="823"/>
    <cellStyle name="未定義" xfId="824"/>
    <cellStyle name="밍? [0]_엄넷?? " xfId="825"/>
    <cellStyle name="밍?_엄넷?? " xfId="826"/>
    <cellStyle name="바이알" xfId="827"/>
    <cellStyle name="백" xfId="828"/>
    <cellStyle name="백분율 [0]" xfId="829"/>
    <cellStyle name="백분율 [2]" xfId="830"/>
    <cellStyle name="백분율 2" xfId="831"/>
    <cellStyle name="백분율 3" xfId="832"/>
    <cellStyle name="백분율 4" xfId="833"/>
    <cellStyle name="백분율 5" xfId="834"/>
    <cellStyle name="백분율 유형(&amp;P)" xfId="835"/>
    <cellStyle name="백분율유형(1)" xfId="836"/>
    <cellStyle name="보고서" xfId="837"/>
    <cellStyle name="보통" xfId="57" builtinId="28" customBuiltin="1"/>
    <cellStyle name="보통 2" xfId="58"/>
    <cellStyle name="보통 3" xfId="160"/>
    <cellStyle name="보통 4" xfId="97"/>
    <cellStyle name="보통 5" xfId="218"/>
    <cellStyle name="뷭?" xfId="838"/>
    <cellStyle name="뷰A? [0]_엄넷?? " xfId="839"/>
    <cellStyle name="뷰A?_엄넷?? " xfId="840"/>
    <cellStyle name="뻇" xfId="841"/>
    <cellStyle name="사용자" xfId="842"/>
    <cellStyle name="常规_Personnel -04B" xfId="843"/>
    <cellStyle name="새귑[0]_覩꼈1_첼鷺覩꼈瞳욋" xfId="844"/>
    <cellStyle name="새귑_롤痰삠悧 " xfId="845"/>
    <cellStyle name="선 수 보 험 료" xfId="846"/>
    <cellStyle name="선택영역의 가운데로" xfId="847"/>
    <cellStyle name="설명 텍스트" xfId="59" builtinId="53" customBuiltin="1"/>
    <cellStyle name="설명 텍스트 2" xfId="60"/>
    <cellStyle name="설명 텍스트 3" xfId="161"/>
    <cellStyle name="설명 텍스트 4" xfId="105"/>
    <cellStyle name="설명 텍스트 5" xfId="219"/>
    <cellStyle name="셀 확인" xfId="61" builtinId="23" customBuiltin="1"/>
    <cellStyle name="셀 확인 2" xfId="62"/>
    <cellStyle name="셀 확인 3" xfId="162"/>
    <cellStyle name="셀 확인 4" xfId="102"/>
    <cellStyle name="셀 확인 5" xfId="220"/>
    <cellStyle name="소제목" xfId="848"/>
    <cellStyle name="输入" xfId="979"/>
    <cellStyle name="输出" xfId="980"/>
    <cellStyle name="숫자(R)" xfId="849"/>
    <cellStyle name="숫자_삼각형[0-]" xfId="850"/>
    <cellStyle name="쉼표 [0]" xfId="63" builtinId="6"/>
    <cellStyle name="쉼표 [0] 10" xfId="3294"/>
    <cellStyle name="쉼표 [0] 11" xfId="3309"/>
    <cellStyle name="쉼표 [0] 12" xfId="3325"/>
    <cellStyle name="쉼표 [0] 13" xfId="3340"/>
    <cellStyle name="쉼표 [0] 14" xfId="3341"/>
    <cellStyle name="쉼표 [0] 15" xfId="3356"/>
    <cellStyle name="쉼표 [0] 16" xfId="3372"/>
    <cellStyle name="쉼표 [0] 17" xfId="3373"/>
    <cellStyle name="쉼표 [0] 18" xfId="3374"/>
    <cellStyle name="쉼표 [0] 2" xfId="64"/>
    <cellStyle name="쉼표 [0] 2 10" xfId="851"/>
    <cellStyle name="쉼표 [0] 2 2" xfId="264"/>
    <cellStyle name="쉼표 [0] 2 2 2" xfId="852"/>
    <cellStyle name="쉼표 [0] 2 3" xfId="853"/>
    <cellStyle name="쉼표 [0] 2 3 2" xfId="854"/>
    <cellStyle name="쉼표 [0] 2 3 3" xfId="855"/>
    <cellStyle name="쉼표 [0] 2 4" xfId="856"/>
    <cellStyle name="쉼표 [0] 2 4 2" xfId="857"/>
    <cellStyle name="쉼표 [0] 2 5" xfId="858"/>
    <cellStyle name="쉼표 [0] 3" xfId="65"/>
    <cellStyle name="쉼표 [0] 3 2" xfId="859"/>
    <cellStyle name="쉼표 [0] 4" xfId="163"/>
    <cellStyle name="쉼표 [0] 4 2" xfId="860"/>
    <cellStyle name="쉼표 [0] 5" xfId="89"/>
    <cellStyle name="쉼표 [0] 5 2" xfId="233"/>
    <cellStyle name="쉼표 [0] 6" xfId="175"/>
    <cellStyle name="쉼표 [0] 7" xfId="221"/>
    <cellStyle name="쉼표 [0] 8" xfId="248"/>
    <cellStyle name="쉼표 [0] 9" xfId="263"/>
    <cellStyle name="쉼표 2" xfId="861"/>
    <cellStyle name="쉼표 3" xfId="862"/>
    <cellStyle name="스타일 1" xfId="863"/>
    <cellStyle name="스타일 10" xfId="864"/>
    <cellStyle name="스타일 11" xfId="865"/>
    <cellStyle name="스타일 12" xfId="866"/>
    <cellStyle name="스타일 13" xfId="867"/>
    <cellStyle name="스타일 14" xfId="868"/>
    <cellStyle name="스타일 15" xfId="869"/>
    <cellStyle name="스타일 16" xfId="870"/>
    <cellStyle name="스타일 17" xfId="871"/>
    <cellStyle name="스타일 18" xfId="872"/>
    <cellStyle name="스타일 19" xfId="873"/>
    <cellStyle name="스타일 2" xfId="874"/>
    <cellStyle name="스타일 20" xfId="875"/>
    <cellStyle name="스타일 21" xfId="876"/>
    <cellStyle name="스타일 22" xfId="877"/>
    <cellStyle name="스타일 23" xfId="878"/>
    <cellStyle name="스타일 24" xfId="879"/>
    <cellStyle name="스타일 3" xfId="880"/>
    <cellStyle name="스타일 4" xfId="881"/>
    <cellStyle name="스타일 5" xfId="882"/>
    <cellStyle name="스타일 6" xfId="883"/>
    <cellStyle name="스타일 7" xfId="884"/>
    <cellStyle name="스타일 8" xfId="885"/>
    <cellStyle name="스타일 9" xfId="886"/>
    <cellStyle name="신협" xfId="887"/>
    <cellStyle name="안건회계법인" xfId="888"/>
    <cellStyle name="액제" xfId="889"/>
    <cellStyle name="앰플" xfId="890"/>
    <cellStyle name="연결된 셀" xfId="66" builtinId="24" customBuiltin="1"/>
    <cellStyle name="연결된 셀 2" xfId="67"/>
    <cellStyle name="연결된 셀 3" xfId="164"/>
    <cellStyle name="연결된 셀 4" xfId="101"/>
    <cellStyle name="연결된 셀 5" xfId="222"/>
    <cellStyle name="연고" xfId="891"/>
    <cellStyle name="열 DD)l鬐_x0014_TD thru NOR " xfId="892"/>
    <cellStyle name="열어본 하이퍼링크" xfId="893"/>
    <cellStyle name="요약" xfId="68" builtinId="25" customBuiltin="1"/>
    <cellStyle name="요약 2" xfId="69"/>
    <cellStyle name="요약 3" xfId="165"/>
    <cellStyle name="요약 4" xfId="106"/>
    <cellStyle name="요약 5" xfId="223"/>
    <cellStyle name="원" xfId="894"/>
    <cellStyle name="원_NCF6BB2F" xfId="896"/>
    <cellStyle name="원_손익계산서(05년6월)_2" xfId="895"/>
    <cellStyle name="원통화" xfId="897"/>
    <cellStyle name="유입" xfId="898"/>
    <cellStyle name="이연사업비" xfId="899"/>
    <cellStyle name="一般_GARMENT STEP FORM HK" xfId="900"/>
    <cellStyle name="일반사용" xfId="901"/>
    <cellStyle name="입력" xfId="70" builtinId="20" customBuiltin="1"/>
    <cellStyle name="입력 2" xfId="71"/>
    <cellStyle name="입력 3" xfId="166"/>
    <cellStyle name="입력 4" xfId="98"/>
    <cellStyle name="입력 5" xfId="224"/>
    <cellStyle name="자리수" xfId="902"/>
    <cellStyle name="자리수0" xfId="903"/>
    <cellStyle name="작업일수" xfId="904"/>
    <cellStyle name="장-품경" xfId="905"/>
    <cellStyle name="정" xfId="906"/>
    <cellStyle name="제놀" xfId="907"/>
    <cellStyle name="제목" xfId="72" builtinId="15" customBuiltin="1"/>
    <cellStyle name="제목 1" xfId="73" builtinId="16" customBuiltin="1"/>
    <cellStyle name="제목 1 2" xfId="74"/>
    <cellStyle name="제목 1 3" xfId="168"/>
    <cellStyle name="제목 1 4" xfId="91"/>
    <cellStyle name="제목 1 5" xfId="226"/>
    <cellStyle name="제목 2" xfId="75" builtinId="17" customBuiltin="1"/>
    <cellStyle name="제목 2 2" xfId="76"/>
    <cellStyle name="제목 2 3" xfId="169"/>
    <cellStyle name="제목 2 4" xfId="92"/>
    <cellStyle name="제목 2 5" xfId="227"/>
    <cellStyle name="제목 3" xfId="77" builtinId="18" customBuiltin="1"/>
    <cellStyle name="제목 3 2" xfId="78"/>
    <cellStyle name="제목 3 3" xfId="170"/>
    <cellStyle name="제목 3 4" xfId="93"/>
    <cellStyle name="제목 3 5" xfId="228"/>
    <cellStyle name="제목 4" xfId="79" builtinId="19" customBuiltin="1"/>
    <cellStyle name="제목 4 2" xfId="80"/>
    <cellStyle name="제목 4 3" xfId="171"/>
    <cellStyle name="제목 4 4" xfId="94"/>
    <cellStyle name="제목 4 5" xfId="229"/>
    <cellStyle name="제목 5" xfId="81"/>
    <cellStyle name="제목 6" xfId="167"/>
    <cellStyle name="제목 7" xfId="90"/>
    <cellStyle name="제목 8" xfId="225"/>
    <cellStyle name="제목1" xfId="908"/>
    <cellStyle name="제목2" xfId="909"/>
    <cellStyle name="제조번호" xfId="910"/>
    <cellStyle name="좋은양식" xfId="911"/>
    <cellStyle name="좋음" xfId="82" builtinId="26" customBuiltin="1"/>
    <cellStyle name="좋음 2" xfId="83"/>
    <cellStyle name="좋음 3" xfId="172"/>
    <cellStyle name="좋음 4" xfId="95"/>
    <cellStyle name="좋음 5" xfId="230"/>
    <cellStyle name="注释" xfId="912"/>
    <cellStyle name="증감" xfId="913"/>
    <cellStyle name="지정되지 않음" xfId="914"/>
    <cellStyle name="差" xfId="915"/>
    <cellStyle name="钎霖_惫寇bal" xfId="981"/>
    <cellStyle name="千分位[0]_GARMENT STEP FORM HK" xfId="916"/>
    <cellStyle name="千分位_GARMENT STEP FORM HK" xfId="917"/>
    <cellStyle name="출력" xfId="84" builtinId="21" customBuiltin="1"/>
    <cellStyle name="출력 2" xfId="85"/>
    <cellStyle name="출력 3" xfId="173"/>
    <cellStyle name="출력 4" xfId="99"/>
    <cellStyle name="출력 5" xfId="231"/>
    <cellStyle name="캅셀" xfId="918"/>
    <cellStyle name="콤" xfId="919"/>
    <cellStyle name="콤? [0]" xfId="920"/>
    <cellStyle name="콤Book" xfId="929"/>
    <cellStyle name="콤_x0001_CompObj" xfId="930"/>
    <cellStyle name="콤냡?&lt;_x000f_$??:_x0009_`1_1" xfId="921"/>
    <cellStyle name="콤릈_laroux_2" xfId="922"/>
    <cellStyle name="콤마 [" xfId="923"/>
    <cellStyle name="콤마 [0]" xfId="924"/>
    <cellStyle name="콤마 [2]" xfId="925"/>
    <cellStyle name="콤마[0]" xfId="926"/>
    <cellStyle name="콤마_   " xfId="927"/>
    <cellStyle name="콤마숫자" xfId="928"/>
    <cellStyle name="통" xfId="931"/>
    <cellStyle name="통_5860 위험회피회계손익검토" xfId="932"/>
    <cellStyle name="통_5860 위험회피회계손익검토(0706)" xfId="933"/>
    <cellStyle name="통_617733 외화사채 공정가액위험회피손익 검토" xfId="934"/>
    <cellStyle name="통_현금흐름표자료" xfId="935"/>
    <cellStyle name="통화 [" xfId="936"/>
    <cellStyle name="通貨 [0.00]_00月別売上利益集計" xfId="937"/>
    <cellStyle name="통화 [0] 2" xfId="938"/>
    <cellStyle name="통화 [0] 3" xfId="939"/>
    <cellStyle name="통화 [0ဠ_Model mix1_원가 " xfId="940"/>
    <cellStyle name="通貨_00月別売上利益集計" xfId="941"/>
    <cellStyle name="퍼센트" xfId="942"/>
    <cellStyle name="표" xfId="943"/>
    <cellStyle name="標?_laroux" xfId="944"/>
    <cellStyle name="标题" xfId="971"/>
    <cellStyle name="标题 1" xfId="972"/>
    <cellStyle name="标题 2" xfId="973"/>
    <cellStyle name="标题 3" xfId="974"/>
    <cellStyle name="标题 4" xfId="975"/>
    <cellStyle name="표준" xfId="0" builtinId="0"/>
    <cellStyle name="표준 10" xfId="945"/>
    <cellStyle name="표준 11" xfId="946"/>
    <cellStyle name="표준 12" xfId="3375"/>
    <cellStyle name="표준 2" xfId="86"/>
    <cellStyle name="표준 2 2" xfId="265"/>
    <cellStyle name="표준 2 2 2" xfId="947"/>
    <cellStyle name="표준 2 3" xfId="948"/>
    <cellStyle name="표준 2 3 2" xfId="949"/>
    <cellStyle name="표준 2 4" xfId="950"/>
    <cellStyle name="표준 2_(참고)신한은행_연결공시 화면요구사항정의서_1125_ver4.1" xfId="951"/>
    <cellStyle name="표준 3" xfId="87"/>
    <cellStyle name="표준 3 2" xfId="952"/>
    <cellStyle name="표준 4" xfId="131"/>
    <cellStyle name="표준 5" xfId="88"/>
    <cellStyle name="표준 5 2" xfId="232"/>
    <cellStyle name="표준 6" xfId="174"/>
    <cellStyle name="표준 7" xfId="189"/>
    <cellStyle name="표준 8" xfId="247"/>
    <cellStyle name="표준 9" xfId="262"/>
    <cellStyle name="標準_0004予測貸借" xfId="953"/>
    <cellStyle name="표준△서식_NASIGN1" xfId="954"/>
    <cellStyle name="표준1" xfId="955"/>
    <cellStyle name="프로젝트개발UNIT" xfId="956"/>
    <cellStyle name="합산" xfId="957"/>
    <cellStyle name="桁?切り [0.00]_FLCCHECKTOKYO(0106)" xfId="958"/>
    <cellStyle name="桁?切り_FLCCHECKTOKYO(0106)" xfId="959"/>
    <cellStyle name="桁区切り [0.00]_00月別売上利益集計" xfId="960"/>
    <cellStyle name="桁区切り_00月別売上利益集計" xfId="961"/>
    <cellStyle name="解释性文本" xfId="962"/>
    <cellStyle name="行レベル_1_92002役員会" xfId="963"/>
    <cellStyle name="好" xfId="964"/>
    <cellStyle name="貨幣 [0]_GARMENT STEP FORM HK" xfId="965"/>
    <cellStyle name="貨幣_GARMENT STEP FORM HK" xfId="966"/>
    <cellStyle name="화폐기호" xfId="967"/>
    <cellStyle name="화폐기호0" xfId="968"/>
    <cellStyle name="회색테두리" xfId="969"/>
    <cellStyle name="珝?xls]W 공장-품경" xfId="970"/>
    <cellStyle name="汇总" xfId="97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A1:J320"/>
  <sheetViews>
    <sheetView showGridLines="0" tabSelected="1" zoomScale="115" zoomScaleNormal="115" workbookViewId="0"/>
  </sheetViews>
  <sheetFormatPr defaultRowHeight="12"/>
  <cols>
    <col min="1" max="1" width="8.625" style="2" customWidth="1"/>
    <col min="2" max="5" width="2" style="2" customWidth="1"/>
    <col min="6" max="6" width="30.625" style="2" customWidth="1"/>
    <col min="7" max="10" width="16" style="1" customWidth="1"/>
    <col min="11" max="16384" width="9" style="2"/>
  </cols>
  <sheetData>
    <row r="1" spans="1:10" ht="15" customHeight="1"/>
    <row r="2" spans="1:10" ht="15" customHeight="1">
      <c r="B2" s="58" t="s">
        <v>408</v>
      </c>
      <c r="C2" s="58"/>
      <c r="D2" s="58"/>
      <c r="E2" s="58"/>
      <c r="F2" s="58"/>
      <c r="G2" s="58"/>
      <c r="H2" s="58"/>
      <c r="I2" s="58"/>
      <c r="J2" s="58"/>
    </row>
    <row r="3" spans="1:10" ht="15" customHeight="1">
      <c r="B3" s="57"/>
      <c r="C3" s="57"/>
      <c r="D3" s="57"/>
      <c r="E3" s="57"/>
      <c r="F3" s="57"/>
      <c r="G3" s="57"/>
      <c r="H3" s="45"/>
      <c r="I3" s="57"/>
      <c r="J3" s="45"/>
    </row>
    <row r="4" spans="1:10" ht="15" customHeight="1">
      <c r="B4" s="59" t="s">
        <v>422</v>
      </c>
      <c r="C4" s="59"/>
      <c r="D4" s="59"/>
      <c r="E4" s="59"/>
      <c r="F4" s="59"/>
      <c r="G4" s="59"/>
      <c r="H4" s="59"/>
      <c r="I4" s="59"/>
      <c r="J4" s="59"/>
    </row>
    <row r="5" spans="1:10" ht="15" customHeight="1">
      <c r="B5" s="60" t="s">
        <v>423</v>
      </c>
      <c r="C5" s="60"/>
      <c r="D5" s="60"/>
      <c r="E5" s="60"/>
      <c r="F5" s="60"/>
      <c r="G5" s="60"/>
      <c r="H5" s="60"/>
      <c r="I5" s="60"/>
      <c r="J5" s="60"/>
    </row>
    <row r="6" spans="1:10" ht="15" customHeight="1">
      <c r="B6" s="2" t="s">
        <v>67</v>
      </c>
      <c r="G6" s="37"/>
      <c r="H6" s="37"/>
      <c r="I6" s="37"/>
      <c r="J6" s="46" t="s">
        <v>320</v>
      </c>
    </row>
    <row r="7" spans="1:10" ht="15" customHeight="1">
      <c r="A7" s="54"/>
      <c r="B7" s="61" t="s">
        <v>69</v>
      </c>
      <c r="C7" s="62"/>
      <c r="D7" s="62"/>
      <c r="E7" s="62"/>
      <c r="F7" s="62"/>
      <c r="G7" s="63" t="s">
        <v>421</v>
      </c>
      <c r="H7" s="64"/>
      <c r="I7" s="63" t="s">
        <v>411</v>
      </c>
      <c r="J7" s="64"/>
    </row>
    <row r="8" spans="1:10" ht="15" customHeight="1">
      <c r="B8" s="47" t="s">
        <v>70</v>
      </c>
      <c r="C8" s="48"/>
      <c r="D8" s="48"/>
      <c r="E8" s="48"/>
      <c r="F8" s="49"/>
      <c r="G8" s="50" t="s">
        <v>2</v>
      </c>
      <c r="H8" s="51" t="s">
        <v>2</v>
      </c>
      <c r="I8" s="50" t="s">
        <v>2</v>
      </c>
      <c r="J8" s="51" t="s">
        <v>2</v>
      </c>
    </row>
    <row r="9" spans="1:10" ht="15" customHeight="1">
      <c r="B9" s="14" t="s">
        <v>71</v>
      </c>
      <c r="C9" s="12"/>
      <c r="D9" s="12"/>
      <c r="E9" s="12"/>
      <c r="F9" s="30"/>
      <c r="G9" s="15" t="s">
        <v>2</v>
      </c>
      <c r="H9" s="13">
        <f>SUM(H10,H19)</f>
        <v>194418155617</v>
      </c>
      <c r="I9" s="15" t="s">
        <v>2</v>
      </c>
      <c r="J9" s="13">
        <f>SUM(J10,J19)</f>
        <v>83634685193</v>
      </c>
    </row>
    <row r="10" spans="1:10" ht="15" customHeight="1">
      <c r="B10" s="14"/>
      <c r="C10" s="12" t="s">
        <v>72</v>
      </c>
      <c r="D10" s="12"/>
      <c r="E10" s="12"/>
      <c r="F10" s="30"/>
      <c r="G10" s="15" t="s">
        <v>2</v>
      </c>
      <c r="H10" s="13">
        <f>SUM(G11:G16)</f>
        <v>52978281555</v>
      </c>
      <c r="I10" s="15" t="s">
        <v>2</v>
      </c>
      <c r="J10" s="13">
        <f>SUM(I11:I16)</f>
        <v>24829226723</v>
      </c>
    </row>
    <row r="11" spans="1:10" ht="15" customHeight="1">
      <c r="B11" s="14"/>
      <c r="C11" s="12"/>
      <c r="D11" s="12" t="s">
        <v>73</v>
      </c>
      <c r="E11" s="12"/>
      <c r="F11" s="30"/>
      <c r="G11" s="15">
        <v>1123680</v>
      </c>
      <c r="H11" s="13"/>
      <c r="I11" s="15">
        <v>1918180</v>
      </c>
      <c r="J11" s="13"/>
    </row>
    <row r="12" spans="1:10" ht="15" customHeight="1">
      <c r="B12" s="14"/>
      <c r="C12" s="12"/>
      <c r="D12" s="12" t="s">
        <v>353</v>
      </c>
      <c r="E12" s="12"/>
      <c r="F12" s="30"/>
      <c r="G12" s="15">
        <v>31167514194</v>
      </c>
      <c r="H12" s="13"/>
      <c r="I12" s="15">
        <v>637416770</v>
      </c>
      <c r="J12" s="13"/>
    </row>
    <row r="13" spans="1:10" ht="15" customHeight="1">
      <c r="B13" s="14"/>
      <c r="C13" s="12"/>
      <c r="D13" s="12" t="s">
        <v>354</v>
      </c>
      <c r="E13" s="12"/>
      <c r="F13" s="30"/>
      <c r="G13" s="15">
        <v>757161492</v>
      </c>
      <c r="H13" s="13"/>
      <c r="I13" s="15">
        <v>507538351</v>
      </c>
      <c r="J13" s="13"/>
    </row>
    <row r="14" spans="1:10" ht="15" customHeight="1">
      <c r="B14" s="14"/>
      <c r="C14" s="12"/>
      <c r="D14" s="12" t="s">
        <v>355</v>
      </c>
      <c r="E14" s="12"/>
      <c r="F14" s="30"/>
      <c r="G14" s="15"/>
      <c r="H14" s="13"/>
      <c r="I14" s="15"/>
      <c r="J14" s="13"/>
    </row>
    <row r="15" spans="1:10" ht="15" customHeight="1">
      <c r="B15" s="14"/>
      <c r="C15" s="12"/>
      <c r="D15" s="12" t="s">
        <v>412</v>
      </c>
      <c r="E15" s="12"/>
      <c r="F15" s="30"/>
      <c r="G15" s="15">
        <v>15452482189</v>
      </c>
      <c r="H15" s="13"/>
      <c r="I15" s="15">
        <v>15482353422</v>
      </c>
      <c r="J15" s="13"/>
    </row>
    <row r="16" spans="1:10" ht="15" customHeight="1">
      <c r="B16" s="14"/>
      <c r="C16" s="12"/>
      <c r="D16" s="12" t="s">
        <v>413</v>
      </c>
      <c r="E16" s="12"/>
      <c r="F16" s="30"/>
      <c r="G16" s="15">
        <f>SUM(G17:G18)</f>
        <v>5600000000</v>
      </c>
      <c r="H16" s="13" t="s">
        <v>2</v>
      </c>
      <c r="I16" s="15">
        <f>SUM(I17:I18)</f>
        <v>8200000000</v>
      </c>
      <c r="J16" s="13" t="s">
        <v>2</v>
      </c>
    </row>
    <row r="17" spans="2:10" ht="15" customHeight="1">
      <c r="B17" s="14"/>
      <c r="C17" s="12"/>
      <c r="D17" s="12"/>
      <c r="E17" s="12" t="s">
        <v>74</v>
      </c>
      <c r="F17" s="30"/>
      <c r="G17" s="15"/>
      <c r="H17" s="13"/>
      <c r="I17" s="15"/>
      <c r="J17" s="13"/>
    </row>
    <row r="18" spans="2:10" ht="15" customHeight="1">
      <c r="B18" s="14"/>
      <c r="C18" s="12"/>
      <c r="D18" s="12"/>
      <c r="E18" s="12" t="s">
        <v>75</v>
      </c>
      <c r="F18" s="30"/>
      <c r="G18" s="15">
        <f>45600000000-40000000000</f>
        <v>5600000000</v>
      </c>
      <c r="H18" s="13"/>
      <c r="I18" s="15">
        <v>8200000000</v>
      </c>
      <c r="J18" s="13"/>
    </row>
    <row r="19" spans="2:10" ht="15" customHeight="1">
      <c r="B19" s="14"/>
      <c r="C19" s="12" t="s">
        <v>76</v>
      </c>
      <c r="D19" s="12"/>
      <c r="E19" s="12"/>
      <c r="F19" s="30"/>
      <c r="G19" s="15" t="s">
        <v>2</v>
      </c>
      <c r="H19" s="13">
        <f>SUM(G20,G23,G25,G26,G33,G34,G35,G36,G49)</f>
        <v>141439874062</v>
      </c>
      <c r="I19" s="15" t="s">
        <v>2</v>
      </c>
      <c r="J19" s="13">
        <f>SUM(I20,I23,I25,I26,I33,I34,I35,I36,I49)</f>
        <v>58805458470</v>
      </c>
    </row>
    <row r="20" spans="2:10" ht="15" customHeight="1">
      <c r="B20" s="14"/>
      <c r="C20" s="12"/>
      <c r="D20" s="12" t="s">
        <v>77</v>
      </c>
      <c r="E20" s="12"/>
      <c r="F20" s="30"/>
      <c r="G20" s="52">
        <f>SUM(G21:G22)</f>
        <v>272980000</v>
      </c>
      <c r="H20" s="13" t="s">
        <v>2</v>
      </c>
      <c r="I20" s="52">
        <f>SUM(I21:I22)</f>
        <v>0</v>
      </c>
      <c r="J20" s="13" t="s">
        <v>2</v>
      </c>
    </row>
    <row r="21" spans="2:10" ht="15" customHeight="1">
      <c r="B21" s="14"/>
      <c r="C21" s="12"/>
      <c r="D21" s="12"/>
      <c r="E21" s="12" t="s">
        <v>249</v>
      </c>
      <c r="F21" s="30"/>
      <c r="G21" s="52">
        <v>272980000</v>
      </c>
      <c r="H21" s="13"/>
      <c r="I21" s="52"/>
      <c r="J21" s="13"/>
    </row>
    <row r="22" spans="2:10" ht="15" customHeight="1">
      <c r="B22" s="14"/>
      <c r="C22" s="12"/>
      <c r="D22" s="12"/>
      <c r="E22" s="12" t="s">
        <v>357</v>
      </c>
      <c r="F22" s="30"/>
      <c r="G22" s="52"/>
      <c r="H22" s="13"/>
      <c r="I22" s="52"/>
      <c r="J22" s="13"/>
    </row>
    <row r="23" spans="2:10" ht="15" customHeight="1">
      <c r="B23" s="14"/>
      <c r="C23" s="12"/>
      <c r="D23" s="12" t="s">
        <v>78</v>
      </c>
      <c r="E23" s="12"/>
      <c r="F23" s="30"/>
      <c r="G23" s="15">
        <f>G24</f>
        <v>55715491090</v>
      </c>
      <c r="H23" s="13" t="s">
        <v>2</v>
      </c>
      <c r="I23" s="15">
        <f>I24</f>
        <v>607874749</v>
      </c>
      <c r="J23" s="13" t="s">
        <v>2</v>
      </c>
    </row>
    <row r="24" spans="2:10" ht="15" customHeight="1">
      <c r="B24" s="14"/>
      <c r="C24" s="12"/>
      <c r="D24" s="12"/>
      <c r="E24" s="12" t="s">
        <v>79</v>
      </c>
      <c r="F24" s="30"/>
      <c r="G24" s="15">
        <v>55715491090</v>
      </c>
      <c r="H24" s="13"/>
      <c r="I24" s="15">
        <v>607874749</v>
      </c>
      <c r="J24" s="13"/>
    </row>
    <row r="25" spans="2:10" ht="15" customHeight="1">
      <c r="B25" s="14"/>
      <c r="C25" s="12"/>
      <c r="D25" s="12" t="s">
        <v>235</v>
      </c>
      <c r="E25" s="12"/>
      <c r="F25" s="30"/>
      <c r="G25" s="15"/>
      <c r="H25" s="13" t="s">
        <v>2</v>
      </c>
      <c r="I25" s="15"/>
      <c r="J25" s="13" t="s">
        <v>2</v>
      </c>
    </row>
    <row r="26" spans="2:10" ht="15" customHeight="1">
      <c r="B26" s="14"/>
      <c r="C26" s="12"/>
      <c r="D26" s="12" t="s">
        <v>236</v>
      </c>
      <c r="E26" s="12"/>
      <c r="F26" s="30"/>
      <c r="G26" s="15">
        <f>SUM(G27,G30)</f>
        <v>31284988329</v>
      </c>
      <c r="H26" s="13" t="s">
        <v>2</v>
      </c>
      <c r="I26" s="15">
        <f>SUM(I27,I30)</f>
        <v>34328725320</v>
      </c>
      <c r="J26" s="13" t="s">
        <v>2</v>
      </c>
    </row>
    <row r="27" spans="2:10" ht="15" customHeight="1">
      <c r="B27" s="14"/>
      <c r="C27" s="12"/>
      <c r="D27" s="12"/>
      <c r="E27" s="12" t="s">
        <v>81</v>
      </c>
      <c r="F27" s="30"/>
      <c r="G27" s="15">
        <f>SUM(G28:G29)</f>
        <v>11115124256</v>
      </c>
      <c r="H27" s="13" t="s">
        <v>2</v>
      </c>
      <c r="I27" s="15">
        <f>SUM(I28:I29)</f>
        <v>13068320787</v>
      </c>
      <c r="J27" s="13" t="s">
        <v>2</v>
      </c>
    </row>
    <row r="28" spans="2:10" ht="15" customHeight="1">
      <c r="B28" s="14"/>
      <c r="C28" s="12"/>
      <c r="D28" s="12"/>
      <c r="E28" s="12"/>
      <c r="F28" s="30" t="s">
        <v>275</v>
      </c>
      <c r="G28" s="15">
        <v>2969982717</v>
      </c>
      <c r="H28" s="13"/>
      <c r="I28" s="15">
        <v>3796586079</v>
      </c>
      <c r="J28" s="13"/>
    </row>
    <row r="29" spans="2:10" ht="15" customHeight="1">
      <c r="B29" s="14"/>
      <c r="C29" s="12"/>
      <c r="D29" s="12"/>
      <c r="E29" s="12"/>
      <c r="F29" s="30" t="s">
        <v>276</v>
      </c>
      <c r="G29" s="15">
        <v>8145141539</v>
      </c>
      <c r="H29" s="13"/>
      <c r="I29" s="15">
        <v>9271734708</v>
      </c>
      <c r="J29" s="13"/>
    </row>
    <row r="30" spans="2:10" ht="15" customHeight="1">
      <c r="B30" s="14"/>
      <c r="C30" s="12"/>
      <c r="D30" s="12"/>
      <c r="E30" s="12" t="s">
        <v>82</v>
      </c>
      <c r="F30" s="30"/>
      <c r="G30" s="15">
        <f>SUM(G31:G32)</f>
        <v>20169864073</v>
      </c>
      <c r="H30" s="13" t="s">
        <v>2</v>
      </c>
      <c r="I30" s="15">
        <f>SUM(I31:I32)</f>
        <v>21260404533</v>
      </c>
      <c r="J30" s="13" t="s">
        <v>2</v>
      </c>
    </row>
    <row r="31" spans="2:10" ht="15" customHeight="1">
      <c r="B31" s="14"/>
      <c r="C31" s="12"/>
      <c r="D31" s="12"/>
      <c r="E31" s="12"/>
      <c r="F31" s="30" t="s">
        <v>83</v>
      </c>
      <c r="G31" s="15">
        <v>15246324578</v>
      </c>
      <c r="H31" s="13"/>
      <c r="I31" s="15">
        <v>14800874978</v>
      </c>
      <c r="J31" s="13"/>
    </row>
    <row r="32" spans="2:10" ht="15" customHeight="1">
      <c r="B32" s="14"/>
      <c r="C32" s="12"/>
      <c r="D32" s="12"/>
      <c r="E32" s="12"/>
      <c r="F32" s="30" t="s">
        <v>84</v>
      </c>
      <c r="G32" s="15">
        <v>4923539495</v>
      </c>
      <c r="H32" s="13"/>
      <c r="I32" s="15">
        <v>6459529555</v>
      </c>
      <c r="J32" s="13"/>
    </row>
    <row r="33" spans="2:10" ht="15" customHeight="1">
      <c r="B33" s="14"/>
      <c r="C33" s="12"/>
      <c r="D33" s="12" t="s">
        <v>237</v>
      </c>
      <c r="E33" s="12"/>
      <c r="F33" s="30"/>
      <c r="G33" s="15">
        <v>797987930</v>
      </c>
      <c r="H33" s="13"/>
      <c r="I33" s="15">
        <v>668591560</v>
      </c>
      <c r="J33" s="13"/>
    </row>
    <row r="34" spans="2:10" ht="15" customHeight="1">
      <c r="B34" s="14"/>
      <c r="C34" s="12"/>
      <c r="D34" s="12" t="s">
        <v>238</v>
      </c>
      <c r="E34" s="12"/>
      <c r="F34" s="30"/>
      <c r="G34" s="15">
        <v>16400000000</v>
      </c>
      <c r="H34" s="13"/>
      <c r="I34" s="15">
        <v>600000000</v>
      </c>
      <c r="J34" s="13"/>
    </row>
    <row r="35" spans="2:10" ht="15" customHeight="1">
      <c r="B35" s="14"/>
      <c r="C35" s="12"/>
      <c r="D35" s="12" t="s">
        <v>239</v>
      </c>
      <c r="E35" s="12"/>
      <c r="F35" s="30"/>
      <c r="G35" s="15">
        <v>29900000</v>
      </c>
      <c r="H35" s="13"/>
      <c r="I35" s="15">
        <v>29900000</v>
      </c>
      <c r="J35" s="13"/>
    </row>
    <row r="36" spans="2:10" ht="15" customHeight="1">
      <c r="B36" s="14"/>
      <c r="C36" s="12"/>
      <c r="D36" s="12" t="s">
        <v>240</v>
      </c>
      <c r="E36" s="12"/>
      <c r="F36" s="30"/>
      <c r="G36" s="15">
        <f>SUM(G37:G48)</f>
        <v>35078526713</v>
      </c>
      <c r="H36" s="13" t="s">
        <v>2</v>
      </c>
      <c r="I36" s="15">
        <f>SUM(I37:I48)</f>
        <v>20710366841</v>
      </c>
      <c r="J36" s="13" t="s">
        <v>2</v>
      </c>
    </row>
    <row r="37" spans="2:10" ht="15" customHeight="1">
      <c r="B37" s="14"/>
      <c r="C37" s="12"/>
      <c r="D37" s="12"/>
      <c r="E37" s="12" t="s">
        <v>85</v>
      </c>
      <c r="F37" s="30"/>
      <c r="G37" s="15">
        <v>4995438201</v>
      </c>
      <c r="H37" s="13"/>
      <c r="I37" s="15">
        <v>4743858896</v>
      </c>
      <c r="J37" s="13"/>
    </row>
    <row r="38" spans="2:10" ht="15" customHeight="1">
      <c r="B38" s="14"/>
      <c r="C38" s="12"/>
      <c r="D38" s="12"/>
      <c r="E38" s="12" t="s">
        <v>86</v>
      </c>
      <c r="F38" s="30"/>
      <c r="G38" s="15">
        <v>1066452274</v>
      </c>
      <c r="H38" s="13"/>
      <c r="I38" s="15">
        <v>408446383</v>
      </c>
      <c r="J38" s="13"/>
    </row>
    <row r="39" spans="2:10" ht="15" customHeight="1">
      <c r="B39" s="14"/>
      <c r="C39" s="12"/>
      <c r="D39" s="12"/>
      <c r="E39" s="12" t="s">
        <v>87</v>
      </c>
      <c r="F39" s="30"/>
      <c r="G39" s="15">
        <v>720628708</v>
      </c>
      <c r="H39" s="13"/>
      <c r="I39" s="15">
        <v>386806863</v>
      </c>
      <c r="J39" s="13"/>
    </row>
    <row r="40" spans="2:10" ht="15" customHeight="1">
      <c r="B40" s="14"/>
      <c r="C40" s="12"/>
      <c r="D40" s="12"/>
      <c r="E40" s="12" t="s">
        <v>256</v>
      </c>
      <c r="F40" s="30"/>
      <c r="G40" s="15">
        <v>989412004</v>
      </c>
      <c r="H40" s="13"/>
      <c r="I40" s="15">
        <v>290427768</v>
      </c>
      <c r="J40" s="13"/>
    </row>
    <row r="41" spans="2:10" ht="15" customHeight="1">
      <c r="B41" s="14"/>
      <c r="C41" s="12"/>
      <c r="D41" s="12"/>
      <c r="E41" s="12" t="s">
        <v>257</v>
      </c>
      <c r="F41" s="30"/>
      <c r="G41" s="15">
        <v>23420632651</v>
      </c>
      <c r="H41" s="13"/>
      <c r="I41" s="15">
        <v>10157224618</v>
      </c>
      <c r="J41" s="13"/>
    </row>
    <row r="42" spans="2:10" ht="15" customHeight="1">
      <c r="B42" s="14"/>
      <c r="C42" s="12"/>
      <c r="D42" s="12"/>
      <c r="E42" s="12" t="s">
        <v>258</v>
      </c>
      <c r="F42" s="30"/>
      <c r="G42" s="15">
        <v>62962386</v>
      </c>
      <c r="H42" s="13"/>
      <c r="I42" s="15">
        <v>87860871</v>
      </c>
      <c r="J42" s="13"/>
    </row>
    <row r="43" spans="2:10" ht="15" customHeight="1">
      <c r="B43" s="14"/>
      <c r="C43" s="12"/>
      <c r="D43" s="12"/>
      <c r="E43" s="12" t="s">
        <v>259</v>
      </c>
      <c r="F43" s="30"/>
      <c r="G43" s="15">
        <v>63162253</v>
      </c>
      <c r="H43" s="13"/>
      <c r="I43" s="15">
        <v>347050687</v>
      </c>
      <c r="J43" s="13"/>
    </row>
    <row r="44" spans="2:10" ht="15" customHeight="1">
      <c r="B44" s="14"/>
      <c r="C44" s="12"/>
      <c r="D44" s="12"/>
      <c r="E44" s="12" t="s">
        <v>260</v>
      </c>
      <c r="F44" s="30"/>
      <c r="G44" s="15">
        <v>2943684</v>
      </c>
      <c r="H44" s="13"/>
      <c r="I44" s="15">
        <v>3193396</v>
      </c>
      <c r="J44" s="13"/>
    </row>
    <row r="45" spans="2:10" ht="15" customHeight="1">
      <c r="B45" s="14"/>
      <c r="C45" s="12"/>
      <c r="D45" s="12"/>
      <c r="E45" s="12" t="s">
        <v>261</v>
      </c>
      <c r="F45" s="30"/>
      <c r="G45" s="15">
        <v>447523</v>
      </c>
      <c r="H45" s="13"/>
      <c r="I45" s="15">
        <v>995854</v>
      </c>
      <c r="J45" s="13"/>
    </row>
    <row r="46" spans="2:10" ht="15" customHeight="1">
      <c r="B46" s="14"/>
      <c r="C46" s="12"/>
      <c r="D46" s="12"/>
      <c r="E46" s="12" t="s">
        <v>379</v>
      </c>
      <c r="F46" s="30"/>
      <c r="G46" s="15">
        <v>2472854859</v>
      </c>
      <c r="H46" s="13"/>
      <c r="I46" s="15">
        <v>2308320000</v>
      </c>
      <c r="J46" s="13"/>
    </row>
    <row r="47" spans="2:10" ht="15" customHeight="1">
      <c r="B47" s="14"/>
      <c r="C47" s="12"/>
      <c r="D47" s="12"/>
      <c r="E47" s="12" t="s">
        <v>378</v>
      </c>
      <c r="F47" s="30"/>
      <c r="G47" s="15">
        <v>0</v>
      </c>
      <c r="H47" s="13"/>
      <c r="I47" s="15">
        <v>105749285</v>
      </c>
      <c r="J47" s="13"/>
    </row>
    <row r="48" spans="2:10" ht="15" customHeight="1">
      <c r="B48" s="14"/>
      <c r="C48" s="12"/>
      <c r="D48" s="12"/>
      <c r="E48" s="12" t="s">
        <v>380</v>
      </c>
      <c r="F48" s="30"/>
      <c r="G48" s="15">
        <v>1283592170</v>
      </c>
      <c r="H48" s="13"/>
      <c r="I48" s="15">
        <v>1870432220</v>
      </c>
      <c r="J48" s="13"/>
    </row>
    <row r="49" spans="2:10" ht="15" customHeight="1">
      <c r="B49" s="14"/>
      <c r="C49" s="12"/>
      <c r="D49" s="12" t="s">
        <v>321</v>
      </c>
      <c r="E49" s="12"/>
      <c r="F49" s="30"/>
      <c r="G49" s="15">
        <v>1860000000</v>
      </c>
      <c r="H49" s="13"/>
      <c r="I49" s="15">
        <v>1860000000</v>
      </c>
      <c r="J49" s="13"/>
    </row>
    <row r="50" spans="2:10" ht="15" customHeight="1">
      <c r="B50" s="14" t="s">
        <v>88</v>
      </c>
      <c r="C50" s="12"/>
      <c r="D50" s="12"/>
      <c r="E50" s="12"/>
      <c r="F50" s="30"/>
      <c r="G50" s="15" t="s">
        <v>2</v>
      </c>
      <c r="H50" s="13">
        <f>SUM(H51,H65,H71)</f>
        <v>1801643670499</v>
      </c>
      <c r="I50" s="15" t="s">
        <v>2</v>
      </c>
      <c r="J50" s="13">
        <f>SUM(J51,J65,J71)</f>
        <v>1274966911581</v>
      </c>
    </row>
    <row r="51" spans="2:10" ht="15" customHeight="1">
      <c r="B51" s="14"/>
      <c r="C51" s="12" t="s">
        <v>89</v>
      </c>
      <c r="D51" s="12"/>
      <c r="E51" s="12"/>
      <c r="F51" s="30"/>
      <c r="G51" s="15" t="s">
        <v>2</v>
      </c>
      <c r="H51" s="13">
        <f>SUM(G52:G60,G64)</f>
        <v>1455425824919</v>
      </c>
      <c r="I51" s="15" t="s">
        <v>2</v>
      </c>
      <c r="J51" s="13">
        <f>SUM(I52:I60,I64)</f>
        <v>1027723780447</v>
      </c>
    </row>
    <row r="52" spans="2:10" ht="15" customHeight="1">
      <c r="B52" s="14"/>
      <c r="C52" s="12"/>
      <c r="D52" s="12" t="s">
        <v>90</v>
      </c>
      <c r="E52" s="12"/>
      <c r="F52" s="30"/>
      <c r="G52" s="15">
        <v>151613066265</v>
      </c>
      <c r="H52" s="13"/>
      <c r="I52" s="15">
        <v>48968729540</v>
      </c>
      <c r="J52" s="13"/>
    </row>
    <row r="53" spans="2:10" ht="15" customHeight="1">
      <c r="B53" s="14"/>
      <c r="C53" s="12"/>
      <c r="D53" s="12" t="s">
        <v>91</v>
      </c>
      <c r="E53" s="12"/>
      <c r="F53" s="30"/>
      <c r="G53" s="15">
        <v>2796832100</v>
      </c>
      <c r="H53" s="13"/>
      <c r="I53" s="15">
        <v>1590538120</v>
      </c>
      <c r="J53" s="13"/>
    </row>
    <row r="54" spans="2:10" ht="15" customHeight="1">
      <c r="B54" s="14"/>
      <c r="C54" s="12"/>
      <c r="D54" s="12" t="s">
        <v>92</v>
      </c>
      <c r="E54" s="12"/>
      <c r="F54" s="30"/>
      <c r="G54" s="15">
        <v>166560015825</v>
      </c>
      <c r="H54" s="13"/>
      <c r="I54" s="15">
        <v>11724782230</v>
      </c>
      <c r="J54" s="13"/>
    </row>
    <row r="55" spans="2:10" ht="15" customHeight="1">
      <c r="B55" s="14"/>
      <c r="C55" s="12"/>
      <c r="D55" s="12" t="s">
        <v>93</v>
      </c>
      <c r="E55" s="12"/>
      <c r="F55" s="30"/>
      <c r="G55" s="15">
        <v>571876074963</v>
      </c>
      <c r="H55" s="13"/>
      <c r="I55" s="15">
        <v>626741602365</v>
      </c>
      <c r="J55" s="13"/>
    </row>
    <row r="56" spans="2:10" ht="15" customHeight="1">
      <c r="B56" s="14"/>
      <c r="C56" s="12"/>
      <c r="D56" s="12" t="s">
        <v>94</v>
      </c>
      <c r="E56" s="12"/>
      <c r="F56" s="30"/>
      <c r="G56" s="15">
        <v>325250392010</v>
      </c>
      <c r="H56" s="13"/>
      <c r="I56" s="15">
        <v>141689144742</v>
      </c>
      <c r="J56" s="13"/>
    </row>
    <row r="57" spans="2:10" ht="15" customHeight="1">
      <c r="B57" s="14"/>
      <c r="C57" s="12"/>
      <c r="D57" s="12" t="s">
        <v>95</v>
      </c>
      <c r="E57" s="12"/>
      <c r="F57" s="30"/>
      <c r="G57" s="15">
        <f>107000000000+25000000000</f>
        <v>132000000000</v>
      </c>
      <c r="H57" s="13"/>
      <c r="I57" s="15">
        <v>75000000000</v>
      </c>
      <c r="J57" s="13"/>
    </row>
    <row r="58" spans="2:10" ht="15" customHeight="1">
      <c r="B58" s="14"/>
      <c r="C58" s="12"/>
      <c r="D58" s="12" t="s">
        <v>366</v>
      </c>
      <c r="E58" s="12"/>
      <c r="F58" s="30"/>
      <c r="G58" s="15">
        <v>94800000000</v>
      </c>
      <c r="H58" s="13"/>
      <c r="I58" s="15">
        <v>112000000000</v>
      </c>
      <c r="J58" s="13"/>
    </row>
    <row r="59" spans="2:10" ht="15" customHeight="1">
      <c r="B59" s="14"/>
      <c r="C59" s="12"/>
      <c r="D59" s="12" t="s">
        <v>363</v>
      </c>
      <c r="E59" s="12"/>
      <c r="F59" s="30"/>
      <c r="G59" s="15">
        <v>10529443756</v>
      </c>
      <c r="H59" s="53"/>
      <c r="I59" s="15">
        <v>8752224118</v>
      </c>
      <c r="J59" s="53"/>
    </row>
    <row r="60" spans="2:10" ht="15" customHeight="1">
      <c r="B60" s="14"/>
      <c r="C60" s="12"/>
      <c r="D60" s="12" t="s">
        <v>364</v>
      </c>
      <c r="E60" s="12"/>
      <c r="F60" s="30"/>
      <c r="G60" s="15"/>
      <c r="H60" s="13"/>
      <c r="I60" s="15">
        <f>SUM(I61:I63)</f>
        <v>1256759332</v>
      </c>
      <c r="J60" s="13"/>
    </row>
    <row r="61" spans="2:10" ht="15" customHeight="1">
      <c r="B61" s="14"/>
      <c r="C61" s="12"/>
      <c r="D61" s="12"/>
      <c r="E61" s="12" t="s">
        <v>381</v>
      </c>
      <c r="F61" s="30"/>
      <c r="G61" s="15"/>
      <c r="H61" s="13"/>
      <c r="I61" s="15">
        <v>1256759332</v>
      </c>
      <c r="J61" s="13"/>
    </row>
    <row r="62" spans="2:10" ht="15" customHeight="1">
      <c r="B62" s="14"/>
      <c r="C62" s="12"/>
      <c r="D62" s="12"/>
      <c r="E62" s="12" t="s">
        <v>382</v>
      </c>
      <c r="F62" s="30"/>
      <c r="G62" s="15"/>
      <c r="H62" s="13"/>
      <c r="I62" s="15"/>
      <c r="J62" s="13"/>
    </row>
    <row r="63" spans="2:10" ht="15" customHeight="1">
      <c r="B63" s="14"/>
      <c r="C63" s="12"/>
      <c r="D63" s="12"/>
      <c r="E63" s="12" t="s">
        <v>383</v>
      </c>
      <c r="F63" s="30"/>
      <c r="G63" s="15"/>
      <c r="H63" s="13"/>
      <c r="I63" s="15"/>
      <c r="J63" s="13"/>
    </row>
    <row r="64" spans="2:10" ht="15" customHeight="1">
      <c r="B64" s="14"/>
      <c r="C64" s="12"/>
      <c r="D64" s="12" t="s">
        <v>365</v>
      </c>
      <c r="E64" s="12"/>
      <c r="F64" s="30"/>
      <c r="G64" s="15"/>
      <c r="H64" s="13"/>
      <c r="I64" s="15"/>
      <c r="J64" s="13"/>
    </row>
    <row r="65" spans="2:10" ht="15" customHeight="1">
      <c r="B65" s="14"/>
      <c r="C65" s="12" t="s">
        <v>234</v>
      </c>
      <c r="D65" s="12"/>
      <c r="E65" s="12"/>
      <c r="F65" s="30"/>
      <c r="G65" s="15" t="s">
        <v>2</v>
      </c>
      <c r="H65" s="13">
        <f>SUM(G66,G69)</f>
        <v>344973150580</v>
      </c>
      <c r="I65" s="15" t="s">
        <v>2</v>
      </c>
      <c r="J65" s="13">
        <f>SUM(I66,I69)</f>
        <v>245323966134</v>
      </c>
    </row>
    <row r="66" spans="2:10" ht="15" customHeight="1">
      <c r="B66" s="14"/>
      <c r="C66" s="12"/>
      <c r="D66" s="12" t="s">
        <v>241</v>
      </c>
      <c r="E66" s="12"/>
      <c r="F66" s="30"/>
      <c r="G66" s="15">
        <f>SUM(G67:G68)</f>
        <v>344973150580</v>
      </c>
      <c r="H66" s="13" t="s">
        <v>2</v>
      </c>
      <c r="I66" s="15">
        <f>SUM(I67:I68)</f>
        <v>245323966134</v>
      </c>
      <c r="J66" s="13" t="s">
        <v>2</v>
      </c>
    </row>
    <row r="67" spans="2:10" ht="15" customHeight="1">
      <c r="B67" s="14"/>
      <c r="C67" s="12"/>
      <c r="D67" s="12"/>
      <c r="E67" s="12" t="s">
        <v>80</v>
      </c>
      <c r="F67" s="30"/>
      <c r="G67" s="15">
        <v>230762940168</v>
      </c>
      <c r="H67" s="13"/>
      <c r="I67" s="15">
        <v>165049490758</v>
      </c>
      <c r="J67" s="13"/>
    </row>
    <row r="68" spans="2:10" ht="15" customHeight="1">
      <c r="B68" s="14"/>
      <c r="C68" s="12"/>
      <c r="D68" s="12"/>
      <c r="E68" s="12" t="s">
        <v>322</v>
      </c>
      <c r="F68" s="30"/>
      <c r="G68" s="15">
        <v>114210210412</v>
      </c>
      <c r="H68" s="13"/>
      <c r="I68" s="15">
        <v>80274475376</v>
      </c>
      <c r="J68" s="13"/>
    </row>
    <row r="69" spans="2:10" ht="15" customHeight="1">
      <c r="B69" s="14"/>
      <c r="C69" s="12"/>
      <c r="D69" s="12" t="s">
        <v>246</v>
      </c>
      <c r="E69" s="12"/>
      <c r="F69" s="30"/>
      <c r="G69" s="15">
        <f>SUM(G70:G70)</f>
        <v>0</v>
      </c>
      <c r="H69" s="13" t="s">
        <v>2</v>
      </c>
      <c r="I69" s="15">
        <f>SUM(I70:I70)</f>
        <v>0</v>
      </c>
      <c r="J69" s="13" t="s">
        <v>2</v>
      </c>
    </row>
    <row r="70" spans="2:10" ht="15" customHeight="1">
      <c r="B70" s="14"/>
      <c r="C70" s="12"/>
      <c r="D70" s="12"/>
      <c r="E70" s="12" t="s">
        <v>247</v>
      </c>
      <c r="F70" s="30"/>
      <c r="G70" s="15"/>
      <c r="H70" s="13" t="s">
        <v>2</v>
      </c>
      <c r="I70" s="15"/>
      <c r="J70" s="13" t="s">
        <v>2</v>
      </c>
    </row>
    <row r="71" spans="2:10" ht="15" customHeight="1">
      <c r="B71" s="14"/>
      <c r="C71" s="12" t="s">
        <v>329</v>
      </c>
      <c r="D71" s="12"/>
      <c r="E71" s="12"/>
      <c r="F71" s="30"/>
      <c r="G71" s="15" t="s">
        <v>2</v>
      </c>
      <c r="H71" s="13">
        <f>SUM(G72,G74)</f>
        <v>1244695000</v>
      </c>
      <c r="I71" s="15" t="s">
        <v>2</v>
      </c>
      <c r="J71" s="13">
        <f>SUM(I72,I74)</f>
        <v>1919165000</v>
      </c>
    </row>
    <row r="72" spans="2:10" ht="15" customHeight="1">
      <c r="B72" s="14"/>
      <c r="C72" s="12"/>
      <c r="D72" s="12" t="s">
        <v>96</v>
      </c>
      <c r="E72" s="12"/>
      <c r="F72" s="30"/>
      <c r="G72" s="15">
        <f>+G73</f>
        <v>1244695000</v>
      </c>
      <c r="H72" s="13"/>
      <c r="I72" s="15">
        <f>+I73</f>
        <v>1919165000</v>
      </c>
      <c r="J72" s="13"/>
    </row>
    <row r="73" spans="2:10" ht="15" customHeight="1">
      <c r="B73" s="14"/>
      <c r="C73" s="12"/>
      <c r="D73" s="12"/>
      <c r="E73" s="12" t="s">
        <v>97</v>
      </c>
      <c r="F73" s="30"/>
      <c r="G73" s="15">
        <v>1244695000</v>
      </c>
      <c r="H73" s="13"/>
      <c r="I73" s="15">
        <v>1919165000</v>
      </c>
      <c r="J73" s="13"/>
    </row>
    <row r="74" spans="2:10" ht="15" customHeight="1">
      <c r="B74" s="14"/>
      <c r="C74" s="12"/>
      <c r="D74" s="12" t="s">
        <v>98</v>
      </c>
      <c r="E74" s="12"/>
      <c r="F74" s="30"/>
      <c r="G74" s="15">
        <f>SUM(G75:G76)</f>
        <v>0</v>
      </c>
      <c r="H74" s="13"/>
      <c r="I74" s="15">
        <f>SUM(I75:I76)</f>
        <v>0</v>
      </c>
      <c r="J74" s="13"/>
    </row>
    <row r="75" spans="2:10" ht="15" customHeight="1">
      <c r="B75" s="14"/>
      <c r="C75" s="12"/>
      <c r="D75" s="12"/>
      <c r="E75" s="12" t="s">
        <v>323</v>
      </c>
      <c r="F75" s="30"/>
      <c r="G75" s="15"/>
      <c r="H75" s="13"/>
      <c r="I75" s="15"/>
      <c r="J75" s="13"/>
    </row>
    <row r="76" spans="2:10" ht="15" customHeight="1">
      <c r="B76" s="14"/>
      <c r="C76" s="12"/>
      <c r="D76" s="12"/>
      <c r="E76" s="12" t="s">
        <v>324</v>
      </c>
      <c r="F76" s="30"/>
      <c r="G76" s="15"/>
      <c r="H76" s="13"/>
      <c r="I76" s="15"/>
      <c r="J76" s="13"/>
    </row>
    <row r="77" spans="2:10" ht="15" customHeight="1">
      <c r="B77" s="14" t="s">
        <v>99</v>
      </c>
      <c r="C77" s="12"/>
      <c r="D77" s="12"/>
      <c r="E77" s="12"/>
      <c r="F77" s="30"/>
      <c r="G77" s="15" t="s">
        <v>2</v>
      </c>
      <c r="H77" s="13">
        <f>SUM(H78)</f>
        <v>10590410918</v>
      </c>
      <c r="I77" s="15" t="s">
        <v>2</v>
      </c>
      <c r="J77" s="13">
        <f>SUM(J78)</f>
        <v>10367181407</v>
      </c>
    </row>
    <row r="78" spans="2:10" ht="15" customHeight="1">
      <c r="B78" s="14"/>
      <c r="C78" s="12" t="s">
        <v>100</v>
      </c>
      <c r="D78" s="12"/>
      <c r="E78" s="12"/>
      <c r="F78" s="30"/>
      <c r="G78" s="15" t="s">
        <v>2</v>
      </c>
      <c r="H78" s="13">
        <f>G79+G80+G83+G84</f>
        <v>10590410918</v>
      </c>
      <c r="I78" s="15" t="s">
        <v>2</v>
      </c>
      <c r="J78" s="13">
        <f>I79+I80+I83+I84</f>
        <v>10367181407</v>
      </c>
    </row>
    <row r="79" spans="2:10" ht="15" customHeight="1">
      <c r="B79" s="14"/>
      <c r="C79" s="12"/>
      <c r="D79" s="12" t="s">
        <v>90</v>
      </c>
      <c r="E79" s="12"/>
      <c r="F79" s="30"/>
      <c r="G79" s="15">
        <v>4629255766</v>
      </c>
      <c r="H79" s="13"/>
      <c r="I79" s="15">
        <v>4468342082</v>
      </c>
      <c r="J79" s="13"/>
    </row>
    <row r="80" spans="2:10" ht="15" customHeight="1">
      <c r="B80" s="14"/>
      <c r="C80" s="12"/>
      <c r="D80" s="12" t="s">
        <v>101</v>
      </c>
      <c r="E80" s="12"/>
      <c r="F80" s="30"/>
      <c r="G80" s="15">
        <f>SUM(G81:G82)</f>
        <v>5961155152</v>
      </c>
      <c r="H80" s="13"/>
      <c r="I80" s="15">
        <f>SUM(I81:I82)</f>
        <v>5898839325</v>
      </c>
      <c r="J80" s="13"/>
    </row>
    <row r="81" spans="2:10" ht="15" customHeight="1">
      <c r="B81" s="14"/>
      <c r="C81" s="12"/>
      <c r="D81" s="12"/>
      <c r="E81" s="12" t="s">
        <v>326</v>
      </c>
      <c r="F81" s="30"/>
      <c r="G81" s="15">
        <v>2919963325</v>
      </c>
      <c r="H81" s="13"/>
      <c r="I81" s="15">
        <v>2919963325</v>
      </c>
      <c r="J81" s="13"/>
    </row>
    <row r="82" spans="2:10" ht="15" customHeight="1">
      <c r="B82" s="14"/>
      <c r="C82" s="12"/>
      <c r="D82" s="12"/>
      <c r="E82" s="12" t="s">
        <v>327</v>
      </c>
      <c r="F82" s="30"/>
      <c r="G82" s="15">
        <v>3041191827</v>
      </c>
      <c r="H82" s="13"/>
      <c r="I82" s="15">
        <v>2978876000</v>
      </c>
      <c r="J82" s="13"/>
    </row>
    <row r="83" spans="2:10" ht="15" customHeight="1">
      <c r="B83" s="14"/>
      <c r="C83" s="12"/>
      <c r="D83" s="12" t="s">
        <v>102</v>
      </c>
      <c r="E83" s="12"/>
      <c r="F83" s="30"/>
      <c r="G83" s="15"/>
      <c r="H83" s="13" t="s">
        <v>2</v>
      </c>
      <c r="I83" s="15"/>
      <c r="J83" s="13" t="s">
        <v>2</v>
      </c>
    </row>
    <row r="84" spans="2:10" ht="15" customHeight="1">
      <c r="B84" s="14"/>
      <c r="C84" s="12"/>
      <c r="D84" s="12" t="s">
        <v>292</v>
      </c>
      <c r="E84" s="12"/>
      <c r="F84" s="30"/>
      <c r="G84" s="15"/>
      <c r="H84" s="13"/>
      <c r="I84" s="15"/>
      <c r="J84" s="13"/>
    </row>
    <row r="85" spans="2:10" ht="15" customHeight="1">
      <c r="B85" s="14" t="s">
        <v>103</v>
      </c>
      <c r="C85" s="12"/>
      <c r="D85" s="12"/>
      <c r="E85" s="12"/>
      <c r="F85" s="30"/>
      <c r="G85" s="15" t="s">
        <v>2</v>
      </c>
      <c r="H85" s="13">
        <f>SUM(H86,H87,H88,H89,H96,H97,H104,H105,H106,H107)</f>
        <v>298936019749</v>
      </c>
      <c r="I85" s="15" t="s">
        <v>2</v>
      </c>
      <c r="J85" s="13">
        <f>SUM(J86,J87,J88,J89,J96,J97,J104,J105,J106,J107)</f>
        <v>282728853151</v>
      </c>
    </row>
    <row r="86" spans="2:10" ht="15" customHeight="1">
      <c r="B86" s="14" t="s">
        <v>242</v>
      </c>
      <c r="C86" s="12"/>
      <c r="D86" s="12"/>
      <c r="E86" s="12"/>
      <c r="F86" s="30"/>
      <c r="G86" s="10"/>
      <c r="H86" s="11"/>
      <c r="I86" s="10"/>
      <c r="J86" s="11"/>
    </row>
    <row r="87" spans="2:10" ht="15" customHeight="1">
      <c r="B87" s="14" t="s">
        <v>245</v>
      </c>
      <c r="C87" s="12"/>
      <c r="D87" s="12"/>
      <c r="E87" s="12"/>
      <c r="F87" s="30"/>
      <c r="G87" s="10"/>
      <c r="H87" s="11"/>
      <c r="I87" s="10"/>
      <c r="J87" s="11"/>
    </row>
    <row r="88" spans="2:10" ht="15" customHeight="1">
      <c r="B88" s="14"/>
      <c r="C88" s="12" t="s">
        <v>104</v>
      </c>
      <c r="D88" s="12"/>
      <c r="E88" s="12"/>
      <c r="F88" s="30"/>
      <c r="G88" s="10" t="s">
        <v>2</v>
      </c>
      <c r="H88" s="13"/>
      <c r="I88" s="10" t="s">
        <v>2</v>
      </c>
      <c r="J88" s="13"/>
    </row>
    <row r="89" spans="2:10" ht="15" customHeight="1">
      <c r="B89" s="14"/>
      <c r="C89" s="12" t="s">
        <v>105</v>
      </c>
      <c r="D89" s="12"/>
      <c r="E89" s="12"/>
      <c r="F89" s="30"/>
      <c r="G89" s="10" t="s">
        <v>2</v>
      </c>
      <c r="H89" s="11">
        <f>SUM(G90,G93)</f>
        <v>291083765987</v>
      </c>
      <c r="I89" s="10" t="s">
        <v>2</v>
      </c>
      <c r="J89" s="11">
        <f>SUM(I90,I93)</f>
        <v>243570280312</v>
      </c>
    </row>
    <row r="90" spans="2:10" ht="15" customHeight="1">
      <c r="B90" s="14"/>
      <c r="C90" s="12"/>
      <c r="D90" s="12" t="s">
        <v>106</v>
      </c>
      <c r="E90" s="12"/>
      <c r="F90" s="30"/>
      <c r="G90" s="10">
        <f>SUM(G91:G92)</f>
        <v>187880781028</v>
      </c>
      <c r="H90" s="11" t="s">
        <v>2</v>
      </c>
      <c r="I90" s="10">
        <f>SUM(I91:I92)</f>
        <v>144248721897</v>
      </c>
      <c r="J90" s="11" t="s">
        <v>2</v>
      </c>
    </row>
    <row r="91" spans="2:10" ht="15" customHeight="1">
      <c r="B91" s="14"/>
      <c r="C91" s="12"/>
      <c r="D91" s="12"/>
      <c r="E91" s="12" t="s">
        <v>107</v>
      </c>
      <c r="F91" s="30"/>
      <c r="G91" s="10">
        <v>9362308355</v>
      </c>
      <c r="H91" s="11"/>
      <c r="I91" s="10">
        <v>39108126524</v>
      </c>
      <c r="J91" s="11"/>
    </row>
    <row r="92" spans="2:10" ht="15" customHeight="1">
      <c r="B92" s="14"/>
      <c r="C92" s="12"/>
      <c r="D92" s="12"/>
      <c r="E92" s="12" t="s">
        <v>108</v>
      </c>
      <c r="F92" s="30"/>
      <c r="G92" s="10">
        <v>178518472673</v>
      </c>
      <c r="H92" s="11"/>
      <c r="I92" s="10">
        <v>105140595373</v>
      </c>
      <c r="J92" s="11"/>
    </row>
    <row r="93" spans="2:10" ht="15" customHeight="1">
      <c r="B93" s="14"/>
      <c r="C93" s="12"/>
      <c r="D93" s="12" t="s">
        <v>109</v>
      </c>
      <c r="E93" s="12"/>
      <c r="F93" s="30"/>
      <c r="G93" s="10">
        <f>SUM(G94:G95)</f>
        <v>103202984959</v>
      </c>
      <c r="H93" s="11" t="s">
        <v>2</v>
      </c>
      <c r="I93" s="10">
        <f>SUM(I94:I95)</f>
        <v>99321558415</v>
      </c>
      <c r="J93" s="11" t="s">
        <v>2</v>
      </c>
    </row>
    <row r="94" spans="2:10" ht="15" customHeight="1">
      <c r="B94" s="14"/>
      <c r="C94" s="12"/>
      <c r="D94" s="12"/>
      <c r="E94" s="12" t="s">
        <v>110</v>
      </c>
      <c r="F94" s="30"/>
      <c r="G94" s="10">
        <v>102042214959</v>
      </c>
      <c r="H94" s="11"/>
      <c r="I94" s="10">
        <v>98147958415</v>
      </c>
      <c r="J94" s="11"/>
    </row>
    <row r="95" spans="2:10" ht="15" customHeight="1">
      <c r="B95" s="14"/>
      <c r="C95" s="12"/>
      <c r="D95" s="12"/>
      <c r="E95" s="12" t="s">
        <v>111</v>
      </c>
      <c r="F95" s="30"/>
      <c r="G95" s="10">
        <v>1160770000</v>
      </c>
      <c r="H95" s="11"/>
      <c r="I95" s="10">
        <v>1173600000</v>
      </c>
      <c r="J95" s="11"/>
    </row>
    <row r="96" spans="2:10" ht="15" customHeight="1">
      <c r="B96" s="14"/>
      <c r="C96" s="12" t="s">
        <v>112</v>
      </c>
      <c r="D96" s="12"/>
      <c r="E96" s="12"/>
      <c r="F96" s="30"/>
      <c r="G96" s="10" t="s">
        <v>2</v>
      </c>
      <c r="H96" s="11"/>
      <c r="I96" s="10" t="s">
        <v>2</v>
      </c>
      <c r="J96" s="11"/>
    </row>
    <row r="97" spans="2:10" ht="15" customHeight="1">
      <c r="B97" s="14"/>
      <c r="C97" s="12" t="s">
        <v>113</v>
      </c>
      <c r="D97" s="12"/>
      <c r="E97" s="12"/>
      <c r="F97" s="30"/>
      <c r="G97" s="10" t="s">
        <v>2</v>
      </c>
      <c r="H97" s="11">
        <f>SUM(G98,G103)</f>
        <v>215010079</v>
      </c>
      <c r="I97" s="10" t="s">
        <v>2</v>
      </c>
      <c r="J97" s="11">
        <f>SUM(I98,I103)</f>
        <v>242643624</v>
      </c>
    </row>
    <row r="98" spans="2:10" ht="15" customHeight="1">
      <c r="B98" s="14"/>
      <c r="C98" s="12"/>
      <c r="D98" s="12" t="s">
        <v>114</v>
      </c>
      <c r="E98" s="12"/>
      <c r="F98" s="30"/>
      <c r="G98" s="10">
        <f>SUM(G99:G102)</f>
        <v>215003328</v>
      </c>
      <c r="H98" s="11" t="s">
        <v>2</v>
      </c>
      <c r="I98" s="10">
        <f>SUM(I99:I102)</f>
        <v>242632486</v>
      </c>
      <c r="J98" s="11" t="s">
        <v>2</v>
      </c>
    </row>
    <row r="99" spans="2:10" ht="15" customHeight="1">
      <c r="B99" s="14"/>
      <c r="C99" s="12"/>
      <c r="D99" s="12"/>
      <c r="E99" s="12" t="s">
        <v>115</v>
      </c>
      <c r="F99" s="30"/>
      <c r="G99" s="10">
        <v>21197820</v>
      </c>
      <c r="H99" s="11"/>
      <c r="I99" s="10">
        <v>34368645</v>
      </c>
      <c r="J99" s="11"/>
    </row>
    <row r="100" spans="2:10" ht="15" customHeight="1">
      <c r="B100" s="14"/>
      <c r="C100" s="12"/>
      <c r="D100" s="12"/>
      <c r="E100" s="12" t="s">
        <v>116</v>
      </c>
      <c r="F100" s="30"/>
      <c r="G100" s="10">
        <v>74499999</v>
      </c>
      <c r="H100" s="11"/>
      <c r="I100" s="10">
        <v>77499999</v>
      </c>
      <c r="J100" s="11"/>
    </row>
    <row r="101" spans="2:10" ht="15" customHeight="1">
      <c r="B101" s="14"/>
      <c r="C101" s="12"/>
      <c r="D101" s="12"/>
      <c r="E101" s="12" t="s">
        <v>117</v>
      </c>
      <c r="F101" s="30"/>
      <c r="G101" s="10">
        <v>119305509</v>
      </c>
      <c r="H101" s="11"/>
      <c r="I101" s="10">
        <v>130763842</v>
      </c>
      <c r="J101" s="11"/>
    </row>
    <row r="102" spans="2:10" ht="15" customHeight="1">
      <c r="B102" s="14"/>
      <c r="C102" s="12"/>
      <c r="D102" s="12"/>
      <c r="E102" s="12" t="s">
        <v>118</v>
      </c>
      <c r="F102" s="30"/>
      <c r="G102" s="10"/>
      <c r="H102" s="11"/>
      <c r="I102" s="10"/>
      <c r="J102" s="11"/>
    </row>
    <row r="103" spans="2:10" ht="15" customHeight="1">
      <c r="B103" s="14"/>
      <c r="C103" s="12"/>
      <c r="D103" s="12" t="s">
        <v>119</v>
      </c>
      <c r="E103" s="12"/>
      <c r="F103" s="30"/>
      <c r="G103" s="15">
        <v>6751</v>
      </c>
      <c r="H103" s="11"/>
      <c r="I103" s="15">
        <v>11138</v>
      </c>
      <c r="J103" s="11"/>
    </row>
    <row r="104" spans="2:10" ht="15" customHeight="1">
      <c r="B104" s="14"/>
      <c r="C104" s="12" t="s">
        <v>120</v>
      </c>
      <c r="D104" s="12"/>
      <c r="E104" s="12"/>
      <c r="F104" s="30"/>
      <c r="G104" s="10"/>
      <c r="H104" s="11">
        <v>20000000000</v>
      </c>
      <c r="I104" s="10"/>
      <c r="J104" s="11">
        <v>20000000000</v>
      </c>
    </row>
    <row r="105" spans="2:10" ht="15" customHeight="1">
      <c r="B105" s="14"/>
      <c r="C105" s="12" t="s">
        <v>350</v>
      </c>
      <c r="D105" s="12"/>
      <c r="E105" s="12"/>
      <c r="F105" s="30"/>
      <c r="G105" s="10"/>
      <c r="H105" s="11">
        <v>487556512</v>
      </c>
      <c r="I105" s="10"/>
      <c r="J105" s="11">
        <v>480040310</v>
      </c>
    </row>
    <row r="106" spans="2:10" ht="15" customHeight="1">
      <c r="B106" s="14"/>
      <c r="C106" s="12" t="s">
        <v>351</v>
      </c>
      <c r="D106" s="12"/>
      <c r="E106" s="12"/>
      <c r="F106" s="30"/>
      <c r="G106" s="10"/>
      <c r="H106" s="11">
        <v>920000000</v>
      </c>
      <c r="I106" s="10"/>
      <c r="J106" s="11">
        <v>30888000000</v>
      </c>
    </row>
    <row r="107" spans="2:10" ht="15" customHeight="1">
      <c r="B107" s="14"/>
      <c r="C107" s="12" t="s">
        <v>352</v>
      </c>
      <c r="D107" s="12"/>
      <c r="E107" s="12"/>
      <c r="F107" s="30"/>
      <c r="G107" s="10" t="s">
        <v>2</v>
      </c>
      <c r="H107" s="11">
        <f>SUM(G108:G109)</f>
        <v>-13770312829</v>
      </c>
      <c r="I107" s="10" t="s">
        <v>2</v>
      </c>
      <c r="J107" s="11">
        <f>SUM(I108:I109)</f>
        <v>-12452111095</v>
      </c>
    </row>
    <row r="108" spans="2:10" ht="15" customHeight="1">
      <c r="B108" s="14"/>
      <c r="C108" s="12"/>
      <c r="D108" s="12" t="s">
        <v>121</v>
      </c>
      <c r="E108" s="12"/>
      <c r="F108" s="30"/>
      <c r="G108" s="10"/>
      <c r="H108" s="11"/>
      <c r="I108" s="10"/>
      <c r="J108" s="11"/>
    </row>
    <row r="109" spans="2:10" ht="15" customHeight="1">
      <c r="B109" s="14"/>
      <c r="C109" s="12"/>
      <c r="D109" s="12" t="s">
        <v>122</v>
      </c>
      <c r="E109" s="12"/>
      <c r="F109" s="30"/>
      <c r="G109" s="10">
        <v>-13770312829</v>
      </c>
      <c r="H109" s="11"/>
      <c r="I109" s="10">
        <v>-12452111095</v>
      </c>
      <c r="J109" s="11"/>
    </row>
    <row r="110" spans="2:10" ht="15" customHeight="1">
      <c r="B110" s="14" t="s">
        <v>388</v>
      </c>
      <c r="C110" s="12"/>
      <c r="D110" s="12"/>
      <c r="E110" s="12"/>
      <c r="F110" s="30"/>
      <c r="G110" s="10" t="s">
        <v>2</v>
      </c>
      <c r="H110" s="11">
        <f>SUM(H111,H129,H144,H146,H149,H152)</f>
        <v>1010291078528</v>
      </c>
      <c r="I110" s="10" t="s">
        <v>2</v>
      </c>
      <c r="J110" s="11">
        <f>SUM(J111,J129,J144,J146,J149,J152)</f>
        <v>283196185231</v>
      </c>
    </row>
    <row r="111" spans="2:10" ht="15" customHeight="1">
      <c r="B111" s="14"/>
      <c r="C111" s="12" t="s">
        <v>135</v>
      </c>
      <c r="D111" s="12"/>
      <c r="E111" s="12"/>
      <c r="F111" s="30"/>
      <c r="G111" s="10" t="s">
        <v>2</v>
      </c>
      <c r="H111" s="11">
        <f>SUM(G112,G119,G124,G127,G128)</f>
        <v>1000698089278</v>
      </c>
      <c r="I111" s="10" t="s">
        <v>2</v>
      </c>
      <c r="J111" s="11">
        <f>SUM(I112,I119,I124,I127,I128)</f>
        <v>273009915893</v>
      </c>
    </row>
    <row r="112" spans="2:10" ht="15" customHeight="1">
      <c r="B112" s="14"/>
      <c r="C112" s="12"/>
      <c r="D112" s="12" t="s">
        <v>136</v>
      </c>
      <c r="E112" s="12"/>
      <c r="F112" s="30"/>
      <c r="G112" s="10">
        <f>SUM(G113:G115)+G118</f>
        <v>639601938660</v>
      </c>
      <c r="H112" s="11" t="s">
        <v>2</v>
      </c>
      <c r="I112" s="10">
        <f>SUM(I113:I115)+I118</f>
        <v>24522781317</v>
      </c>
      <c r="J112" s="11" t="s">
        <v>2</v>
      </c>
    </row>
    <row r="113" spans="1:10" ht="15" customHeight="1">
      <c r="B113" s="14"/>
      <c r="C113" s="12"/>
      <c r="D113" s="12"/>
      <c r="E113" s="12" t="s">
        <v>137</v>
      </c>
      <c r="F113" s="30"/>
      <c r="G113" s="10">
        <v>35661517190</v>
      </c>
      <c r="H113" s="11"/>
      <c r="I113" s="10">
        <v>17338388229</v>
      </c>
      <c r="J113" s="11"/>
    </row>
    <row r="114" spans="1:10" ht="15" customHeight="1">
      <c r="B114" s="14"/>
      <c r="C114" s="12"/>
      <c r="D114" s="12"/>
      <c r="E114" s="12" t="s">
        <v>138</v>
      </c>
      <c r="F114" s="30"/>
      <c r="G114" s="10">
        <v>594629475000</v>
      </c>
      <c r="H114" s="11"/>
      <c r="I114" s="10"/>
      <c r="J114" s="11"/>
    </row>
    <row r="115" spans="1:10" ht="15" customHeight="1">
      <c r="B115" s="14"/>
      <c r="C115" s="12"/>
      <c r="D115" s="12"/>
      <c r="E115" s="12" t="s">
        <v>139</v>
      </c>
      <c r="F115" s="30"/>
      <c r="G115" s="10">
        <f>SUM(G116:G117)</f>
        <v>9302506470</v>
      </c>
      <c r="H115" s="11" t="s">
        <v>2</v>
      </c>
      <c r="I115" s="10">
        <f>SUM(I116:I117)</f>
        <v>7176128088</v>
      </c>
      <c r="J115" s="11" t="s">
        <v>2</v>
      </c>
    </row>
    <row r="116" spans="1:10" ht="15" customHeight="1">
      <c r="B116" s="14"/>
      <c r="C116" s="12"/>
      <c r="D116" s="12"/>
      <c r="E116" s="12"/>
      <c r="F116" s="30" t="s">
        <v>140</v>
      </c>
      <c r="G116" s="10">
        <v>9268418000</v>
      </c>
      <c r="H116" s="11"/>
      <c r="I116" s="10">
        <v>7084191000</v>
      </c>
      <c r="J116" s="11"/>
    </row>
    <row r="117" spans="1:10" ht="15" customHeight="1">
      <c r="A117" s="40"/>
      <c r="B117" s="14"/>
      <c r="C117" s="12"/>
      <c r="D117" s="12"/>
      <c r="E117" s="12"/>
      <c r="F117" s="30" t="s">
        <v>141</v>
      </c>
      <c r="G117" s="10">
        <v>34088470</v>
      </c>
      <c r="H117" s="11"/>
      <c r="I117" s="10">
        <v>91937088</v>
      </c>
      <c r="J117" s="11"/>
    </row>
    <row r="118" spans="1:10" ht="15" customHeight="1">
      <c r="A118" s="40"/>
      <c r="B118" s="14"/>
      <c r="C118" s="12"/>
      <c r="D118" s="12"/>
      <c r="E118" s="12" t="s">
        <v>358</v>
      </c>
      <c r="F118" s="30"/>
      <c r="G118" s="10">
        <v>8440000</v>
      </c>
      <c r="H118" s="11"/>
      <c r="I118" s="10">
        <v>8265000</v>
      </c>
      <c r="J118" s="11"/>
    </row>
    <row r="119" spans="1:10" ht="15" customHeight="1">
      <c r="B119" s="14"/>
      <c r="C119" s="12"/>
      <c r="D119" s="12" t="s">
        <v>142</v>
      </c>
      <c r="E119" s="12"/>
      <c r="F119" s="30"/>
      <c r="G119" s="10">
        <f>SUM(G120:G121)</f>
        <v>3863984001</v>
      </c>
      <c r="H119" s="11" t="s">
        <v>2</v>
      </c>
      <c r="I119" s="10">
        <f>SUM(I120:I121)</f>
        <v>2695650054</v>
      </c>
      <c r="J119" s="11" t="s">
        <v>2</v>
      </c>
    </row>
    <row r="120" spans="1:10" ht="15" customHeight="1">
      <c r="B120" s="14"/>
      <c r="C120" s="12"/>
      <c r="D120" s="12"/>
      <c r="E120" s="12" t="s">
        <v>137</v>
      </c>
      <c r="F120" s="30"/>
      <c r="G120" s="10">
        <v>3812914348</v>
      </c>
      <c r="H120" s="11"/>
      <c r="I120" s="10">
        <v>2670128056</v>
      </c>
      <c r="J120" s="11"/>
    </row>
    <row r="121" spans="1:10" ht="15" customHeight="1">
      <c r="B121" s="14"/>
      <c r="C121" s="12"/>
      <c r="D121" s="12"/>
      <c r="E121" s="12" t="s">
        <v>143</v>
      </c>
      <c r="F121" s="30"/>
      <c r="G121" s="10">
        <f>SUM(G122:G123)</f>
        <v>51069653</v>
      </c>
      <c r="H121" s="11" t="s">
        <v>2</v>
      </c>
      <c r="I121" s="10">
        <f>SUM(I122:I123)</f>
        <v>25521998</v>
      </c>
      <c r="J121" s="11" t="s">
        <v>2</v>
      </c>
    </row>
    <row r="122" spans="1:10" ht="15" customHeight="1">
      <c r="B122" s="14"/>
      <c r="C122" s="12"/>
      <c r="D122" s="12"/>
      <c r="E122" s="12"/>
      <c r="F122" s="30" t="s">
        <v>144</v>
      </c>
      <c r="G122" s="10">
        <v>44109873</v>
      </c>
      <c r="H122" s="11"/>
      <c r="I122" s="10">
        <v>19901698</v>
      </c>
      <c r="J122" s="11"/>
    </row>
    <row r="123" spans="1:10" ht="15" customHeight="1">
      <c r="B123" s="14"/>
      <c r="C123" s="12"/>
      <c r="D123" s="12"/>
      <c r="E123" s="12"/>
      <c r="F123" s="30" t="s">
        <v>145</v>
      </c>
      <c r="G123" s="10">
        <v>6959780</v>
      </c>
      <c r="H123" s="11"/>
      <c r="I123" s="10">
        <v>5620300</v>
      </c>
      <c r="J123" s="11"/>
    </row>
    <row r="124" spans="1:10" ht="15" customHeight="1">
      <c r="B124" s="14"/>
      <c r="C124" s="12"/>
      <c r="D124" s="12" t="s">
        <v>308</v>
      </c>
      <c r="E124" s="12"/>
      <c r="F124" s="30"/>
      <c r="G124" s="15">
        <f>SUM(G125:G126)</f>
        <v>331031509285</v>
      </c>
      <c r="H124" s="11"/>
      <c r="I124" s="15">
        <f>SUM(I125:I126)</f>
        <v>243639324881</v>
      </c>
      <c r="J124" s="11"/>
    </row>
    <row r="125" spans="1:10" ht="15" customHeight="1">
      <c r="B125" s="14"/>
      <c r="C125" s="12"/>
      <c r="D125" s="12"/>
      <c r="E125" s="12" t="s">
        <v>309</v>
      </c>
      <c r="F125" s="30"/>
      <c r="G125" s="10">
        <v>319405598974</v>
      </c>
      <c r="H125" s="11"/>
      <c r="I125" s="10">
        <v>240307787429</v>
      </c>
      <c r="J125" s="11"/>
    </row>
    <row r="126" spans="1:10" ht="15" customHeight="1">
      <c r="B126" s="14"/>
      <c r="C126" s="12"/>
      <c r="D126" s="12"/>
      <c r="E126" s="12" t="s">
        <v>310</v>
      </c>
      <c r="F126" s="30"/>
      <c r="G126" s="10">
        <v>11625910311</v>
      </c>
      <c r="H126" s="11"/>
      <c r="I126" s="10">
        <v>3331537452</v>
      </c>
      <c r="J126" s="11"/>
    </row>
    <row r="127" spans="1:10" ht="15" customHeight="1">
      <c r="B127" s="14"/>
      <c r="C127" s="12"/>
      <c r="D127" s="12" t="s">
        <v>325</v>
      </c>
      <c r="E127" s="12"/>
      <c r="F127" s="30"/>
      <c r="G127" s="10">
        <v>26200657332</v>
      </c>
      <c r="H127" s="11"/>
      <c r="I127" s="10">
        <v>2152159641</v>
      </c>
      <c r="J127" s="11"/>
    </row>
    <row r="128" spans="1:10" ht="15" customHeight="1">
      <c r="B128" s="14"/>
      <c r="C128" s="12"/>
      <c r="D128" s="12" t="s">
        <v>311</v>
      </c>
      <c r="E128" s="12"/>
      <c r="F128" s="30"/>
      <c r="G128" s="10"/>
      <c r="H128" s="11" t="s">
        <v>2</v>
      </c>
      <c r="I128" s="10"/>
      <c r="J128" s="11" t="s">
        <v>2</v>
      </c>
    </row>
    <row r="129" spans="1:10" ht="15" customHeight="1">
      <c r="B129" s="14"/>
      <c r="C129" s="12" t="s">
        <v>146</v>
      </c>
      <c r="D129" s="12"/>
      <c r="E129" s="12"/>
      <c r="F129" s="30"/>
      <c r="G129" s="10" t="s">
        <v>2</v>
      </c>
      <c r="H129" s="11">
        <f>SUM(G130,G134,G142,G143)</f>
        <v>7727037081</v>
      </c>
      <c r="I129" s="10" t="s">
        <v>2</v>
      </c>
      <c r="J129" s="11">
        <f>SUM(I130,I134,I142,I143)</f>
        <v>7973549398</v>
      </c>
    </row>
    <row r="130" spans="1:10" ht="15" customHeight="1">
      <c r="B130" s="14"/>
      <c r="C130" s="12"/>
      <c r="D130" s="12" t="s">
        <v>147</v>
      </c>
      <c r="E130" s="12"/>
      <c r="F130" s="30"/>
      <c r="G130" s="10">
        <f>SUM(G131:G133)</f>
        <v>714554833</v>
      </c>
      <c r="H130" s="11" t="s">
        <v>2</v>
      </c>
      <c r="I130" s="10">
        <f>SUM(I131:I133)</f>
        <v>712938850</v>
      </c>
      <c r="J130" s="11" t="s">
        <v>2</v>
      </c>
    </row>
    <row r="131" spans="1:10" ht="15" customHeight="1">
      <c r="B131" s="14"/>
      <c r="C131" s="12"/>
      <c r="D131" s="12"/>
      <c r="E131" s="12" t="s">
        <v>148</v>
      </c>
      <c r="F131" s="30"/>
      <c r="G131" s="10">
        <v>709101843</v>
      </c>
      <c r="H131" s="11"/>
      <c r="I131" s="10">
        <v>709683440</v>
      </c>
      <c r="J131" s="11"/>
    </row>
    <row r="132" spans="1:10" ht="15" customHeight="1">
      <c r="B132" s="14"/>
      <c r="C132" s="12"/>
      <c r="D132" s="12"/>
      <c r="E132" s="12" t="s">
        <v>149</v>
      </c>
      <c r="F132" s="30"/>
      <c r="G132" s="10"/>
      <c r="H132" s="11"/>
      <c r="I132" s="10"/>
      <c r="J132" s="11"/>
    </row>
    <row r="133" spans="1:10" ht="15" customHeight="1">
      <c r="B133" s="14"/>
      <c r="C133" s="12"/>
      <c r="D133" s="12"/>
      <c r="E133" s="12" t="s">
        <v>150</v>
      </c>
      <c r="F133" s="30"/>
      <c r="G133" s="10">
        <v>5452990</v>
      </c>
      <c r="H133" s="11"/>
      <c r="I133" s="10">
        <v>3255410</v>
      </c>
      <c r="J133" s="11"/>
    </row>
    <row r="134" spans="1:10" ht="15" customHeight="1">
      <c r="B134" s="14"/>
      <c r="C134" s="12"/>
      <c r="D134" s="12" t="s">
        <v>151</v>
      </c>
      <c r="E134" s="12"/>
      <c r="F134" s="30"/>
      <c r="G134" s="10">
        <f>SUM(G135:G137)</f>
        <v>6219893973</v>
      </c>
      <c r="H134" s="11" t="s">
        <v>2</v>
      </c>
      <c r="I134" s="10">
        <f>SUM(I135:I137)</f>
        <v>6881238429</v>
      </c>
      <c r="J134" s="11" t="s">
        <v>2</v>
      </c>
    </row>
    <row r="135" spans="1:10" ht="15" customHeight="1">
      <c r="B135" s="14"/>
      <c r="C135" s="12"/>
      <c r="D135" s="12"/>
      <c r="E135" s="12" t="s">
        <v>152</v>
      </c>
      <c r="F135" s="30"/>
      <c r="G135" s="10">
        <v>1022606466</v>
      </c>
      <c r="H135" s="11"/>
      <c r="I135" s="10">
        <v>988315089</v>
      </c>
      <c r="J135" s="11"/>
    </row>
    <row r="136" spans="1:10" ht="15" customHeight="1">
      <c r="B136" s="14"/>
      <c r="C136" s="12"/>
      <c r="D136" s="12"/>
      <c r="E136" s="12" t="s">
        <v>153</v>
      </c>
      <c r="F136" s="30"/>
      <c r="G136" s="10">
        <v>4663598579</v>
      </c>
      <c r="H136" s="11"/>
      <c r="I136" s="10">
        <v>5338637342</v>
      </c>
      <c r="J136" s="11"/>
    </row>
    <row r="137" spans="1:10" ht="15" customHeight="1">
      <c r="B137" s="14"/>
      <c r="C137" s="12"/>
      <c r="D137" s="12"/>
      <c r="E137" s="12" t="s">
        <v>154</v>
      </c>
      <c r="F137" s="30"/>
      <c r="G137" s="10">
        <f>SUM(G138:G140)</f>
        <v>533688928</v>
      </c>
      <c r="H137" s="11"/>
      <c r="I137" s="10">
        <f>SUM(I138:I140)</f>
        <v>554285998</v>
      </c>
      <c r="J137" s="11"/>
    </row>
    <row r="138" spans="1:10" ht="15" customHeight="1">
      <c r="B138" s="14"/>
      <c r="C138" s="12"/>
      <c r="D138" s="12"/>
      <c r="E138" s="12"/>
      <c r="F138" s="30" t="s">
        <v>155</v>
      </c>
      <c r="G138" s="10">
        <v>533556310</v>
      </c>
      <c r="H138" s="11"/>
      <c r="I138" s="10">
        <v>553848673</v>
      </c>
      <c r="J138" s="11"/>
    </row>
    <row r="139" spans="1:10" ht="15" customHeight="1">
      <c r="A139" s="36"/>
      <c r="B139" s="14"/>
      <c r="C139" s="12"/>
      <c r="D139" s="12"/>
      <c r="E139" s="12"/>
      <c r="F139" s="30" t="s">
        <v>156</v>
      </c>
      <c r="G139" s="10">
        <v>132618</v>
      </c>
      <c r="H139" s="11"/>
      <c r="I139" s="10">
        <v>437325</v>
      </c>
      <c r="J139" s="11"/>
    </row>
    <row r="140" spans="1:10" ht="15" customHeight="1">
      <c r="B140" s="14"/>
      <c r="C140" s="12"/>
      <c r="D140" s="12"/>
      <c r="E140" s="12"/>
      <c r="F140" s="30" t="s">
        <v>31</v>
      </c>
      <c r="G140" s="10"/>
      <c r="H140" s="11"/>
      <c r="I140" s="10"/>
      <c r="J140" s="11"/>
    </row>
    <row r="141" spans="1:10" ht="15" customHeight="1">
      <c r="B141" s="14"/>
      <c r="C141" s="12"/>
      <c r="D141" s="12"/>
      <c r="E141" s="12" t="s">
        <v>358</v>
      </c>
      <c r="F141" s="30"/>
      <c r="G141" s="10"/>
      <c r="H141" s="11"/>
      <c r="I141" s="10"/>
      <c r="J141" s="11"/>
    </row>
    <row r="142" spans="1:10" ht="15" customHeight="1">
      <c r="B142" s="14"/>
      <c r="C142" s="12"/>
      <c r="D142" s="12" t="s">
        <v>243</v>
      </c>
      <c r="E142" s="12"/>
      <c r="F142" s="30"/>
      <c r="G142" s="10">
        <v>231951176</v>
      </c>
      <c r="H142" s="11"/>
      <c r="I142" s="10"/>
      <c r="J142" s="11"/>
    </row>
    <row r="143" spans="1:10" ht="15" customHeight="1">
      <c r="B143" s="14"/>
      <c r="C143" s="12"/>
      <c r="D143" s="12" t="s">
        <v>244</v>
      </c>
      <c r="E143" s="12"/>
      <c r="F143" s="30"/>
      <c r="G143" s="10">
        <f>580671284-20034185</f>
        <v>560637099</v>
      </c>
      <c r="H143" s="11"/>
      <c r="I143" s="10">
        <v>379372119</v>
      </c>
      <c r="J143" s="11"/>
    </row>
    <row r="144" spans="1:10" ht="15" customHeight="1">
      <c r="B144" s="14"/>
      <c r="C144" s="12" t="s">
        <v>397</v>
      </c>
      <c r="D144" s="12"/>
      <c r="E144" s="12"/>
      <c r="F144" s="30"/>
      <c r="G144" s="10" t="s">
        <v>2</v>
      </c>
      <c r="H144" s="11">
        <f>SUM(G145:G145)</f>
        <v>2013832351</v>
      </c>
      <c r="I144" s="10" t="s">
        <v>2</v>
      </c>
      <c r="J144" s="11">
        <f>SUM(I145:I145)</f>
        <v>2009351600</v>
      </c>
    </row>
    <row r="145" spans="2:10" ht="15" customHeight="1">
      <c r="B145" s="14"/>
      <c r="C145" s="12"/>
      <c r="D145" s="12" t="s">
        <v>161</v>
      </c>
      <c r="E145" s="12"/>
      <c r="F145" s="30"/>
      <c r="G145" s="10">
        <v>2013832351</v>
      </c>
      <c r="H145" s="11"/>
      <c r="I145" s="10">
        <v>2009351600</v>
      </c>
      <c r="J145" s="11"/>
    </row>
    <row r="146" spans="2:10" ht="15" customHeight="1">
      <c r="B146" s="14"/>
      <c r="C146" s="12" t="s">
        <v>398</v>
      </c>
      <c r="D146" s="12"/>
      <c r="E146" s="12"/>
      <c r="F146" s="30"/>
      <c r="G146" s="10" t="s">
        <v>2</v>
      </c>
      <c r="H146" s="11">
        <f>SUM(G147:G148)</f>
        <v>261066893</v>
      </c>
      <c r="I146" s="10" t="s">
        <v>2</v>
      </c>
      <c r="J146" s="11">
        <f>SUM(I147:I148)</f>
        <v>586843187</v>
      </c>
    </row>
    <row r="147" spans="2:10" ht="15" customHeight="1">
      <c r="B147" s="14"/>
      <c r="C147" s="12"/>
      <c r="D147" s="12" t="s">
        <v>162</v>
      </c>
      <c r="E147" s="12"/>
      <c r="F147" s="30"/>
      <c r="G147" s="10">
        <v>134401891</v>
      </c>
      <c r="H147" s="11"/>
      <c r="I147" s="10">
        <v>97934587</v>
      </c>
      <c r="J147" s="11"/>
    </row>
    <row r="148" spans="2:10" ht="15" customHeight="1">
      <c r="B148" s="14"/>
      <c r="C148" s="12"/>
      <c r="D148" s="12" t="s">
        <v>163</v>
      </c>
      <c r="E148" s="12"/>
      <c r="F148" s="30"/>
      <c r="G148" s="15">
        <v>126665002</v>
      </c>
      <c r="H148" s="11"/>
      <c r="I148" s="15">
        <f>2175463908-1686555308</f>
        <v>488908600</v>
      </c>
      <c r="J148" s="11"/>
    </row>
    <row r="149" spans="2:10" ht="15" customHeight="1">
      <c r="B149" s="14"/>
      <c r="C149" s="12" t="s">
        <v>399</v>
      </c>
      <c r="D149" s="12"/>
      <c r="E149" s="12"/>
      <c r="F149" s="30"/>
      <c r="G149" s="10" t="s">
        <v>2</v>
      </c>
      <c r="H149" s="11">
        <f>SUM(G150:G151)</f>
        <v>-358227285</v>
      </c>
      <c r="I149" s="10" t="s">
        <v>2</v>
      </c>
      <c r="J149" s="11">
        <f>SUM(I150:I151)</f>
        <v>-353128808</v>
      </c>
    </row>
    <row r="150" spans="2:10" ht="15" customHeight="1">
      <c r="B150" s="14"/>
      <c r="C150" s="12"/>
      <c r="D150" s="12" t="s">
        <v>164</v>
      </c>
      <c r="E150" s="12"/>
      <c r="F150" s="30"/>
      <c r="G150" s="10">
        <v>-322959975</v>
      </c>
      <c r="H150" s="11"/>
      <c r="I150" s="10">
        <v>-318236491</v>
      </c>
      <c r="J150" s="11"/>
    </row>
    <row r="151" spans="2:10" ht="15" customHeight="1">
      <c r="B151" s="14"/>
      <c r="C151" s="12"/>
      <c r="D151" s="12" t="s">
        <v>165</v>
      </c>
      <c r="E151" s="12"/>
      <c r="F151" s="30"/>
      <c r="G151" s="10">
        <v>-35267310</v>
      </c>
      <c r="H151" s="11"/>
      <c r="I151" s="10">
        <v>-34892317</v>
      </c>
      <c r="J151" s="11"/>
    </row>
    <row r="152" spans="2:10" ht="15" customHeight="1">
      <c r="B152" s="14"/>
      <c r="C152" s="12" t="s">
        <v>400</v>
      </c>
      <c r="D152" s="12"/>
      <c r="E152" s="12"/>
      <c r="F152" s="30"/>
      <c r="G152" s="10"/>
      <c r="H152" s="11">
        <v>-50719790</v>
      </c>
      <c r="I152" s="10"/>
      <c r="J152" s="11">
        <v>-30346039</v>
      </c>
    </row>
    <row r="153" spans="2:10" ht="15" customHeight="1">
      <c r="B153" s="14" t="s">
        <v>389</v>
      </c>
      <c r="C153" s="12"/>
      <c r="D153" s="12"/>
      <c r="E153" s="12"/>
      <c r="F153" s="30"/>
      <c r="G153" s="10" t="s">
        <v>2</v>
      </c>
      <c r="H153" s="11">
        <f>SUM(G154)</f>
        <v>6196253173</v>
      </c>
      <c r="I153" s="10" t="s">
        <v>2</v>
      </c>
      <c r="J153" s="11">
        <f>SUM(I154)</f>
        <v>6662610538</v>
      </c>
    </row>
    <row r="154" spans="2:10" ht="15" customHeight="1">
      <c r="B154" s="14"/>
      <c r="C154" s="12" t="s">
        <v>123</v>
      </c>
      <c r="D154" s="12"/>
      <c r="E154" s="12"/>
      <c r="F154" s="30"/>
      <c r="G154" s="10">
        <f>SUM(G155:G159)</f>
        <v>6196253173</v>
      </c>
      <c r="H154" s="11" t="s">
        <v>2</v>
      </c>
      <c r="I154" s="10">
        <f>SUM(I155:I159)</f>
        <v>6662610538</v>
      </c>
      <c r="J154" s="11" t="s">
        <v>2</v>
      </c>
    </row>
    <row r="155" spans="2:10" ht="15" customHeight="1">
      <c r="B155" s="14"/>
      <c r="C155" s="12"/>
      <c r="D155" s="12" t="s">
        <v>124</v>
      </c>
      <c r="E155" s="12"/>
      <c r="F155" s="30"/>
      <c r="G155" s="10">
        <v>723911689</v>
      </c>
      <c r="H155" s="11"/>
      <c r="I155" s="10">
        <v>839629609</v>
      </c>
      <c r="J155" s="11"/>
    </row>
    <row r="156" spans="2:10" ht="15" customHeight="1">
      <c r="B156" s="14"/>
      <c r="C156" s="12"/>
      <c r="D156" s="12" t="s">
        <v>125</v>
      </c>
      <c r="E156" s="12"/>
      <c r="F156" s="30"/>
      <c r="G156" s="10">
        <v>22358647942</v>
      </c>
      <c r="H156" s="11"/>
      <c r="I156" s="10">
        <v>22092861042</v>
      </c>
      <c r="J156" s="11"/>
    </row>
    <row r="157" spans="2:10" ht="15" customHeight="1">
      <c r="B157" s="14"/>
      <c r="C157" s="12"/>
      <c r="D157" s="12" t="s">
        <v>272</v>
      </c>
      <c r="E157" s="12"/>
      <c r="F157" s="30"/>
      <c r="G157" s="10"/>
      <c r="H157" s="11"/>
      <c r="I157" s="10"/>
      <c r="J157" s="11"/>
    </row>
    <row r="158" spans="2:10" ht="15" customHeight="1">
      <c r="B158" s="14"/>
      <c r="C158" s="12"/>
      <c r="D158" s="12" t="s">
        <v>270</v>
      </c>
      <c r="E158" s="12"/>
      <c r="F158" s="30"/>
      <c r="G158" s="10"/>
      <c r="H158" s="11"/>
      <c r="I158" s="10"/>
      <c r="J158" s="11"/>
    </row>
    <row r="159" spans="2:10" ht="15" customHeight="1">
      <c r="B159" s="14"/>
      <c r="C159" s="12"/>
      <c r="D159" s="12" t="s">
        <v>271</v>
      </c>
      <c r="E159" s="12"/>
      <c r="F159" s="30"/>
      <c r="G159" s="10">
        <f>SUM(G160:G162)</f>
        <v>-16886306458</v>
      </c>
      <c r="H159" s="11"/>
      <c r="I159" s="10">
        <f>SUM(I160:I162)</f>
        <v>-16269880113</v>
      </c>
      <c r="J159" s="11"/>
    </row>
    <row r="160" spans="2:10" ht="15" customHeight="1">
      <c r="B160" s="14"/>
      <c r="C160" s="12"/>
      <c r="D160" s="12"/>
      <c r="E160" s="12" t="s">
        <v>126</v>
      </c>
      <c r="F160" s="30"/>
      <c r="G160" s="10">
        <v>-349445104</v>
      </c>
      <c r="H160" s="11"/>
      <c r="I160" s="10">
        <v>-433653863</v>
      </c>
      <c r="J160" s="11"/>
    </row>
    <row r="161" spans="1:10" ht="15" customHeight="1">
      <c r="B161" s="14"/>
      <c r="C161" s="12"/>
      <c r="D161" s="12"/>
      <c r="E161" s="12" t="s">
        <v>127</v>
      </c>
      <c r="F161" s="30"/>
      <c r="G161" s="10">
        <v>-16536861354</v>
      </c>
      <c r="H161" s="11"/>
      <c r="I161" s="10">
        <v>-15836226250</v>
      </c>
      <c r="J161" s="11"/>
    </row>
    <row r="162" spans="1:10" ht="15" customHeight="1">
      <c r="B162" s="14"/>
      <c r="C162" s="12"/>
      <c r="D162" s="12"/>
      <c r="E162" s="12" t="s">
        <v>128</v>
      </c>
      <c r="F162" s="30"/>
      <c r="G162" s="10"/>
      <c r="H162" s="11"/>
      <c r="I162" s="10"/>
      <c r="J162" s="11"/>
    </row>
    <row r="163" spans="1:10" ht="15" customHeight="1">
      <c r="B163" s="14" t="s">
        <v>390</v>
      </c>
      <c r="C163" s="12"/>
      <c r="D163" s="12"/>
      <c r="E163" s="12"/>
      <c r="F163" s="30"/>
      <c r="G163" s="10" t="s">
        <v>2</v>
      </c>
      <c r="H163" s="11">
        <f>SUM(H164)</f>
        <v>22917641652</v>
      </c>
      <c r="I163" s="10" t="s">
        <v>2</v>
      </c>
      <c r="J163" s="11">
        <f>SUM(J164)</f>
        <v>24680797166</v>
      </c>
    </row>
    <row r="164" spans="1:10" ht="15" customHeight="1">
      <c r="B164" s="14"/>
      <c r="C164" s="12" t="s">
        <v>129</v>
      </c>
      <c r="D164" s="12"/>
      <c r="E164" s="12"/>
      <c r="F164" s="30"/>
      <c r="G164" s="10" t="s">
        <v>2</v>
      </c>
      <c r="H164" s="11">
        <f>SUM(G165:G169)</f>
        <v>22917641652</v>
      </c>
      <c r="I164" s="10" t="s">
        <v>2</v>
      </c>
      <c r="J164" s="11">
        <f>SUM(I165:I169)</f>
        <v>24680797166</v>
      </c>
    </row>
    <row r="165" spans="1:10" ht="15" customHeight="1">
      <c r="B165" s="14"/>
      <c r="C165" s="12"/>
      <c r="D165" s="12" t="s">
        <v>130</v>
      </c>
      <c r="E165" s="12"/>
      <c r="F165" s="30"/>
      <c r="G165" s="10">
        <v>4555212390</v>
      </c>
      <c r="H165" s="11"/>
      <c r="I165" s="10">
        <v>4557712390</v>
      </c>
      <c r="J165" s="11"/>
    </row>
    <row r="166" spans="1:10" ht="15" customHeight="1">
      <c r="B166" s="14"/>
      <c r="C166" s="12"/>
      <c r="D166" s="12" t="s">
        <v>131</v>
      </c>
      <c r="E166" s="12"/>
      <c r="F166" s="30"/>
      <c r="G166" s="10">
        <v>332132620</v>
      </c>
      <c r="H166" s="11"/>
      <c r="I166" s="10">
        <v>307604620</v>
      </c>
      <c r="J166" s="11"/>
    </row>
    <row r="167" spans="1:10" ht="15" customHeight="1">
      <c r="B167" s="14"/>
      <c r="C167" s="12"/>
      <c r="D167" s="12" t="s">
        <v>132</v>
      </c>
      <c r="E167" s="12"/>
      <c r="F167" s="30"/>
      <c r="G167" s="10">
        <v>14346540285</v>
      </c>
      <c r="H167" s="11"/>
      <c r="I167" s="10">
        <v>15707158982</v>
      </c>
      <c r="J167" s="11"/>
    </row>
    <row r="168" spans="1:10" ht="15" customHeight="1">
      <c r="B168" s="14"/>
      <c r="C168" s="12"/>
      <c r="D168" s="12" t="s">
        <v>133</v>
      </c>
      <c r="E168" s="12"/>
      <c r="F168" s="30"/>
      <c r="G168" s="10">
        <v>39042065</v>
      </c>
      <c r="H168" s="11"/>
      <c r="I168" s="10">
        <v>463606882</v>
      </c>
      <c r="J168" s="11"/>
    </row>
    <row r="169" spans="1:10" ht="15" customHeight="1">
      <c r="B169" s="14"/>
      <c r="C169" s="12"/>
      <c r="D169" s="12" t="s">
        <v>134</v>
      </c>
      <c r="E169" s="12"/>
      <c r="F169" s="30"/>
      <c r="G169" s="10">
        <v>3644714292</v>
      </c>
      <c r="H169" s="11"/>
      <c r="I169" s="10">
        <v>3644714292</v>
      </c>
      <c r="J169" s="11"/>
    </row>
    <row r="170" spans="1:10" ht="15" customHeight="1">
      <c r="B170" s="14" t="s">
        <v>414</v>
      </c>
      <c r="C170" s="12"/>
      <c r="D170" s="12"/>
      <c r="E170" s="12"/>
      <c r="F170" s="30"/>
      <c r="G170" s="10"/>
      <c r="H170" s="11"/>
      <c r="I170" s="10"/>
      <c r="J170" s="11">
        <v>594617278</v>
      </c>
    </row>
    <row r="171" spans="1:10" ht="15" customHeight="1">
      <c r="A171" s="40"/>
      <c r="B171" s="14" t="s">
        <v>415</v>
      </c>
      <c r="C171" s="12"/>
      <c r="D171" s="12"/>
      <c r="E171" s="12"/>
      <c r="F171" s="30"/>
      <c r="G171" s="10"/>
      <c r="H171" s="11"/>
      <c r="I171" s="10" t="s">
        <v>2</v>
      </c>
      <c r="J171" s="11"/>
    </row>
    <row r="172" spans="1:10" ht="15" customHeight="1">
      <c r="B172" s="14" t="s">
        <v>416</v>
      </c>
      <c r="C172" s="12"/>
      <c r="D172" s="12"/>
      <c r="E172" s="12"/>
      <c r="F172" s="30"/>
      <c r="G172" s="10" t="s">
        <v>2</v>
      </c>
      <c r="H172" s="11">
        <f>SUM(H173,H176,H181,H184)</f>
        <v>4304596175</v>
      </c>
      <c r="I172" s="10" t="s">
        <v>2</v>
      </c>
      <c r="J172" s="11">
        <f>SUM(J173,J176,J181,J184)</f>
        <v>1618817902</v>
      </c>
    </row>
    <row r="173" spans="1:10" ht="15" customHeight="1">
      <c r="B173" s="14"/>
      <c r="C173" s="12" t="s">
        <v>401</v>
      </c>
      <c r="D173" s="12"/>
      <c r="E173" s="12"/>
      <c r="F173" s="30"/>
      <c r="G173" s="10" t="s">
        <v>2</v>
      </c>
      <c r="H173" s="11">
        <f>SUM(G174:G175)</f>
        <v>1544372130</v>
      </c>
      <c r="I173" s="10" t="s">
        <v>2</v>
      </c>
      <c r="J173" s="11">
        <f>SUM(I174:I175)</f>
        <v>768354193</v>
      </c>
    </row>
    <row r="174" spans="1:10" ht="15" customHeight="1">
      <c r="B174" s="14"/>
      <c r="C174" s="12"/>
      <c r="D174" s="12" t="s">
        <v>157</v>
      </c>
      <c r="E174" s="12"/>
      <c r="F174" s="30"/>
      <c r="G174" s="10">
        <v>1231333814</v>
      </c>
      <c r="H174" s="11"/>
      <c r="I174" s="10">
        <v>471941022</v>
      </c>
      <c r="J174" s="11"/>
    </row>
    <row r="175" spans="1:10" ht="15" customHeight="1">
      <c r="B175" s="14"/>
      <c r="C175" s="12"/>
      <c r="D175" s="12" t="s">
        <v>158</v>
      </c>
      <c r="E175" s="12"/>
      <c r="F175" s="30"/>
      <c r="G175" s="10">
        <v>313038316</v>
      </c>
      <c r="H175" s="11"/>
      <c r="I175" s="10">
        <v>296413171</v>
      </c>
      <c r="J175" s="11"/>
    </row>
    <row r="176" spans="1:10" ht="15" customHeight="1">
      <c r="B176" s="14"/>
      <c r="C176" s="12" t="s">
        <v>402</v>
      </c>
      <c r="D176" s="12"/>
      <c r="E176" s="12"/>
      <c r="F176" s="30"/>
      <c r="G176" s="10" t="s">
        <v>2</v>
      </c>
      <c r="H176" s="11">
        <f>SUM(G177:G180)</f>
        <v>2755732045</v>
      </c>
      <c r="I176" s="10" t="s">
        <v>2</v>
      </c>
      <c r="J176" s="11">
        <f>SUM(I177:I180)</f>
        <v>845971709</v>
      </c>
    </row>
    <row r="177" spans="2:10" ht="15" customHeight="1">
      <c r="B177" s="14"/>
      <c r="C177" s="12"/>
      <c r="D177" s="12" t="s">
        <v>159</v>
      </c>
      <c r="E177" s="12"/>
      <c r="F177" s="30"/>
      <c r="G177" s="10">
        <v>2061547952</v>
      </c>
      <c r="H177" s="11"/>
      <c r="I177" s="10">
        <v>572846576</v>
      </c>
      <c r="J177" s="11"/>
    </row>
    <row r="178" spans="2:10" ht="15" customHeight="1">
      <c r="B178" s="14"/>
      <c r="C178" s="12"/>
      <c r="D178" s="12" t="s">
        <v>160</v>
      </c>
      <c r="E178" s="12"/>
      <c r="F178" s="30"/>
      <c r="G178" s="10">
        <v>271296785</v>
      </c>
      <c r="H178" s="11"/>
      <c r="I178" s="10">
        <v>140283814</v>
      </c>
      <c r="J178" s="11"/>
    </row>
    <row r="179" spans="2:10" ht="15" customHeight="1">
      <c r="B179" s="14"/>
      <c r="C179" s="12"/>
      <c r="D179" s="12" t="s">
        <v>384</v>
      </c>
      <c r="E179" s="12"/>
      <c r="F179" s="30"/>
      <c r="G179" s="10"/>
      <c r="H179" s="11"/>
      <c r="I179" s="10"/>
      <c r="J179" s="11"/>
    </row>
    <row r="180" spans="2:10" ht="15" customHeight="1">
      <c r="B180" s="14"/>
      <c r="C180" s="12"/>
      <c r="D180" s="12" t="s">
        <v>385</v>
      </c>
      <c r="E180" s="12"/>
      <c r="F180" s="30"/>
      <c r="G180" s="10">
        <v>422887308</v>
      </c>
      <c r="H180" s="11"/>
      <c r="I180" s="10">
        <v>132841319</v>
      </c>
      <c r="J180" s="11"/>
    </row>
    <row r="181" spans="2:10" ht="15" customHeight="1">
      <c r="B181" s="14"/>
      <c r="C181" s="12" t="s">
        <v>397</v>
      </c>
      <c r="D181" s="12"/>
      <c r="E181" s="12"/>
      <c r="F181" s="30"/>
      <c r="G181" s="10" t="s">
        <v>2</v>
      </c>
      <c r="H181" s="11">
        <f>SUM(G182:G183)</f>
        <v>4492000</v>
      </c>
      <c r="I181" s="10" t="s">
        <v>2</v>
      </c>
      <c r="J181" s="11">
        <f>SUM(I182:I183)</f>
        <v>4492000</v>
      </c>
    </row>
    <row r="182" spans="2:10" ht="15" customHeight="1">
      <c r="B182" s="14"/>
      <c r="C182" s="12"/>
      <c r="D182" s="12" t="s">
        <v>409</v>
      </c>
      <c r="E182" s="12"/>
      <c r="F182" s="30"/>
      <c r="G182" s="10">
        <v>2000000</v>
      </c>
      <c r="H182" s="11"/>
      <c r="I182" s="10">
        <v>2000000</v>
      </c>
      <c r="J182" s="11"/>
    </row>
    <row r="183" spans="2:10" ht="15" customHeight="1">
      <c r="B183" s="14"/>
      <c r="C183" s="12"/>
      <c r="D183" s="12" t="s">
        <v>410</v>
      </c>
      <c r="E183" s="12"/>
      <c r="F183" s="30"/>
      <c r="G183" s="10">
        <v>2492000</v>
      </c>
      <c r="H183" s="11"/>
      <c r="I183" s="10">
        <v>2492000</v>
      </c>
      <c r="J183" s="11"/>
    </row>
    <row r="184" spans="2:10" ht="15" customHeight="1">
      <c r="B184" s="14"/>
      <c r="C184" s="12" t="s">
        <v>403</v>
      </c>
      <c r="D184" s="12"/>
      <c r="E184" s="12"/>
      <c r="F184" s="30"/>
      <c r="G184" s="10"/>
      <c r="H184" s="13">
        <f>SUM(G185)</f>
        <v>0</v>
      </c>
      <c r="I184" s="10"/>
      <c r="J184" s="13">
        <f>SUM(I185)</f>
        <v>0</v>
      </c>
    </row>
    <row r="185" spans="2:10" ht="15" customHeight="1">
      <c r="B185" s="14"/>
      <c r="C185" s="12"/>
      <c r="D185" s="12" t="s">
        <v>328</v>
      </c>
      <c r="E185" s="12"/>
      <c r="F185" s="30"/>
      <c r="G185" s="10"/>
      <c r="H185" s="11"/>
      <c r="I185" s="10"/>
      <c r="J185" s="11"/>
    </row>
    <row r="186" spans="2:10" ht="15" customHeight="1">
      <c r="B186" s="14" t="s">
        <v>166</v>
      </c>
      <c r="C186" s="12"/>
      <c r="D186" s="12"/>
      <c r="E186" s="12"/>
      <c r="F186" s="30"/>
      <c r="G186" s="10" t="s">
        <v>2</v>
      </c>
      <c r="H186" s="11">
        <f>SUM(H9,H50,H77,H85,H110,H153,H163,H170,H171,H172)</f>
        <v>3349297826311</v>
      </c>
      <c r="I186" s="10" t="s">
        <v>2</v>
      </c>
      <c r="J186" s="11">
        <f>SUM(J9,J50,J77,J85,J110,J153,J163,J170,J171,J172)</f>
        <v>1968450659447</v>
      </c>
    </row>
    <row r="187" spans="2:10" ht="15" customHeight="1">
      <c r="B187" s="14" t="s">
        <v>167</v>
      </c>
      <c r="C187" s="12"/>
      <c r="D187" s="12"/>
      <c r="E187" s="12"/>
      <c r="F187" s="30"/>
      <c r="G187" s="10" t="s">
        <v>2</v>
      </c>
      <c r="H187" s="11" t="s">
        <v>2</v>
      </c>
      <c r="I187" s="10" t="s">
        <v>2</v>
      </c>
      <c r="J187" s="11" t="s">
        <v>2</v>
      </c>
    </row>
    <row r="188" spans="2:10" ht="15" customHeight="1">
      <c r="B188" s="14" t="s">
        <v>168</v>
      </c>
      <c r="C188" s="12"/>
      <c r="D188" s="12"/>
      <c r="E188" s="12"/>
      <c r="F188" s="30"/>
      <c r="G188" s="10" t="s">
        <v>2</v>
      </c>
      <c r="H188" s="11">
        <f>SUM(H189,H224)</f>
        <v>429975248074</v>
      </c>
      <c r="I188" s="10" t="s">
        <v>2</v>
      </c>
      <c r="J188" s="11">
        <f>SUM(J189,J224)</f>
        <v>335383089598</v>
      </c>
    </row>
    <row r="189" spans="2:10" ht="15" customHeight="1">
      <c r="B189" s="14"/>
      <c r="C189" s="12" t="s">
        <v>169</v>
      </c>
      <c r="D189" s="12"/>
      <c r="E189" s="12"/>
      <c r="F189" s="30"/>
      <c r="G189" s="10" t="s">
        <v>2</v>
      </c>
      <c r="H189" s="11">
        <f>SUM(G190,G191,G204,G217,G220,G221)</f>
        <v>429177260144</v>
      </c>
      <c r="I189" s="10" t="s">
        <v>2</v>
      </c>
      <c r="J189" s="11">
        <f>SUM(I190,I191,I204,I217,I220,I221)</f>
        <v>334714498038</v>
      </c>
    </row>
    <row r="190" spans="2:10" ht="15" customHeight="1">
      <c r="B190" s="14"/>
      <c r="C190" s="12"/>
      <c r="D190" s="12" t="s">
        <v>294</v>
      </c>
      <c r="E190" s="12"/>
      <c r="F190" s="30"/>
      <c r="G190" s="10">
        <v>244805921825</v>
      </c>
      <c r="H190" s="11"/>
      <c r="I190" s="10">
        <v>195412160403</v>
      </c>
      <c r="J190" s="11"/>
    </row>
    <row r="191" spans="2:10" ht="15" customHeight="1">
      <c r="B191" s="14"/>
      <c r="C191" s="12"/>
      <c r="D191" s="12" t="s">
        <v>295</v>
      </c>
      <c r="E191" s="12"/>
      <c r="F191" s="30"/>
      <c r="G191" s="10">
        <f>SUM(G192:G203)</f>
        <v>23699597283</v>
      </c>
      <c r="H191" s="11"/>
      <c r="I191" s="10">
        <f>SUM(I192:I203)</f>
        <v>18825475121</v>
      </c>
      <c r="J191" s="11"/>
    </row>
    <row r="192" spans="2:10" ht="15" customHeight="1">
      <c r="B192" s="14"/>
      <c r="C192" s="12"/>
      <c r="D192" s="12"/>
      <c r="E192" s="12" t="s">
        <v>300</v>
      </c>
      <c r="F192" s="30"/>
      <c r="G192" s="10"/>
      <c r="H192" s="11"/>
      <c r="I192" s="10"/>
      <c r="J192" s="11"/>
    </row>
    <row r="193" spans="2:10" ht="15" customHeight="1">
      <c r="B193" s="14"/>
      <c r="C193" s="12"/>
      <c r="D193" s="12"/>
      <c r="E193" s="12" t="s">
        <v>262</v>
      </c>
      <c r="F193" s="30"/>
      <c r="G193" s="10">
        <v>4995438201</v>
      </c>
      <c r="H193" s="11"/>
      <c r="I193" s="10">
        <v>4743858896</v>
      </c>
      <c r="J193" s="11"/>
    </row>
    <row r="194" spans="2:10" ht="15" customHeight="1">
      <c r="B194" s="14"/>
      <c r="C194" s="12"/>
      <c r="D194" s="12"/>
      <c r="E194" s="12" t="s">
        <v>263</v>
      </c>
      <c r="F194" s="30"/>
      <c r="G194" s="10">
        <v>1068174559</v>
      </c>
      <c r="H194" s="11"/>
      <c r="I194" s="10">
        <v>408446384</v>
      </c>
      <c r="J194" s="11"/>
    </row>
    <row r="195" spans="2:10" ht="15" customHeight="1">
      <c r="B195" s="14"/>
      <c r="C195" s="12"/>
      <c r="D195" s="12"/>
      <c r="E195" s="12" t="s">
        <v>264</v>
      </c>
      <c r="F195" s="30"/>
      <c r="G195" s="10">
        <v>720628705</v>
      </c>
      <c r="H195" s="11"/>
      <c r="I195" s="10">
        <v>386806863</v>
      </c>
      <c r="J195" s="11"/>
    </row>
    <row r="196" spans="2:10" ht="15" customHeight="1">
      <c r="B196" s="14"/>
      <c r="C196" s="12"/>
      <c r="D196" s="12"/>
      <c r="E196" s="12" t="s">
        <v>265</v>
      </c>
      <c r="F196" s="30"/>
      <c r="G196" s="10">
        <v>989412005</v>
      </c>
      <c r="H196" s="11"/>
      <c r="I196" s="10">
        <v>290427771</v>
      </c>
      <c r="J196" s="11"/>
    </row>
    <row r="197" spans="2:10" ht="15" customHeight="1">
      <c r="B197" s="14"/>
      <c r="C197" s="12"/>
      <c r="D197" s="12"/>
      <c r="E197" s="12" t="s">
        <v>266</v>
      </c>
      <c r="F197" s="30"/>
      <c r="G197" s="10">
        <v>13324001303</v>
      </c>
      <c r="H197" s="11"/>
      <c r="I197" s="10">
        <v>10142765114</v>
      </c>
      <c r="J197" s="11"/>
    </row>
    <row r="198" spans="2:10" ht="15" customHeight="1">
      <c r="B198" s="14"/>
      <c r="C198" s="12"/>
      <c r="D198" s="12"/>
      <c r="E198" s="12" t="s">
        <v>267</v>
      </c>
      <c r="F198" s="30"/>
      <c r="G198" s="10">
        <v>62962386</v>
      </c>
      <c r="H198" s="11"/>
      <c r="I198" s="10">
        <v>87860871</v>
      </c>
      <c r="J198" s="11"/>
    </row>
    <row r="199" spans="2:10" ht="15" customHeight="1">
      <c r="B199" s="14"/>
      <c r="C199" s="12"/>
      <c r="D199" s="12"/>
      <c r="E199" s="12" t="s">
        <v>250</v>
      </c>
      <c r="F199" s="30"/>
      <c r="G199" s="10">
        <v>62733762</v>
      </c>
      <c r="H199" s="11"/>
      <c r="I199" s="10">
        <v>347050688</v>
      </c>
      <c r="J199" s="11"/>
    </row>
    <row r="200" spans="2:10" ht="15" customHeight="1">
      <c r="B200" s="14"/>
      <c r="C200" s="12"/>
      <c r="D200" s="12"/>
      <c r="E200" s="12" t="s">
        <v>251</v>
      </c>
      <c r="F200" s="30"/>
      <c r="G200" s="10">
        <v>2943980</v>
      </c>
      <c r="H200" s="11"/>
      <c r="I200" s="10">
        <v>3193395</v>
      </c>
      <c r="J200" s="11"/>
    </row>
    <row r="201" spans="2:10" ht="15" customHeight="1">
      <c r="B201" s="14"/>
      <c r="C201" s="12"/>
      <c r="D201" s="12"/>
      <c r="E201" s="12" t="s">
        <v>252</v>
      </c>
      <c r="F201" s="30"/>
      <c r="G201" s="10">
        <v>447523</v>
      </c>
      <c r="H201" s="11"/>
      <c r="I201" s="10">
        <v>995854</v>
      </c>
      <c r="J201" s="11"/>
    </row>
    <row r="202" spans="2:10" ht="15" customHeight="1">
      <c r="B202" s="14"/>
      <c r="C202" s="12"/>
      <c r="D202" s="12"/>
      <c r="E202" s="12" t="s">
        <v>386</v>
      </c>
      <c r="F202" s="30"/>
      <c r="G202" s="15">
        <v>2472854859</v>
      </c>
      <c r="H202" s="13"/>
      <c r="I202" s="15">
        <v>2308320000</v>
      </c>
      <c r="J202" s="13"/>
    </row>
    <row r="203" spans="2:10" ht="15" customHeight="1">
      <c r="B203" s="14"/>
      <c r="C203" s="12"/>
      <c r="D203" s="12"/>
      <c r="E203" s="12" t="s">
        <v>387</v>
      </c>
      <c r="F203" s="30"/>
      <c r="G203" s="15">
        <v>0</v>
      </c>
      <c r="H203" s="13"/>
      <c r="I203" s="15">
        <v>105749285</v>
      </c>
      <c r="J203" s="13"/>
    </row>
    <row r="204" spans="2:10" ht="15" customHeight="1">
      <c r="B204" s="14"/>
      <c r="C204" s="12"/>
      <c r="D204" s="12" t="s">
        <v>296</v>
      </c>
      <c r="E204" s="12"/>
      <c r="F204" s="30"/>
      <c r="G204" s="10">
        <f>SUM(G205,G206,G215)</f>
        <v>120725753522</v>
      </c>
      <c r="H204" s="11" t="s">
        <v>2</v>
      </c>
      <c r="I204" s="10">
        <f>SUM(I205,I206,I215)</f>
        <v>119936449795</v>
      </c>
      <c r="J204" s="11" t="s">
        <v>2</v>
      </c>
    </row>
    <row r="205" spans="2:10" ht="15" customHeight="1">
      <c r="B205" s="14"/>
      <c r="C205" s="12"/>
      <c r="D205" s="12"/>
      <c r="E205" s="12" t="s">
        <v>170</v>
      </c>
      <c r="F205" s="30"/>
      <c r="G205" s="10">
        <v>100864186753</v>
      </c>
      <c r="H205" s="11"/>
      <c r="I205" s="10">
        <v>94194344795</v>
      </c>
      <c r="J205" s="11"/>
    </row>
    <row r="206" spans="2:10" ht="15" customHeight="1">
      <c r="B206" s="14"/>
      <c r="C206" s="12"/>
      <c r="D206" s="12"/>
      <c r="E206" s="12" t="s">
        <v>171</v>
      </c>
      <c r="F206" s="30"/>
      <c r="G206" s="10">
        <f>SUM(G207:G214)</f>
        <v>17189337854</v>
      </c>
      <c r="H206" s="11" t="s">
        <v>2</v>
      </c>
      <c r="I206" s="10">
        <f>SUM(I207:I214)</f>
        <v>23553065964</v>
      </c>
      <c r="J206" s="11" t="s">
        <v>2</v>
      </c>
    </row>
    <row r="207" spans="2:10" ht="15" customHeight="1">
      <c r="B207" s="14"/>
      <c r="C207" s="12"/>
      <c r="D207" s="12"/>
      <c r="E207" s="12"/>
      <c r="F207" s="30" t="s">
        <v>172</v>
      </c>
      <c r="G207" s="10">
        <v>16981584907</v>
      </c>
      <c r="H207" s="11"/>
      <c r="I207" s="10">
        <v>23382920200</v>
      </c>
      <c r="J207" s="11"/>
    </row>
    <row r="208" spans="2:10" ht="15" customHeight="1">
      <c r="B208" s="14"/>
      <c r="C208" s="12"/>
      <c r="D208" s="12"/>
      <c r="E208" s="12"/>
      <c r="F208" s="30" t="s">
        <v>173</v>
      </c>
      <c r="G208" s="10">
        <v>44799859</v>
      </c>
      <c r="H208" s="11"/>
      <c r="I208" s="10">
        <v>58458253</v>
      </c>
      <c r="J208" s="11"/>
    </row>
    <row r="209" spans="2:10" ht="15" customHeight="1">
      <c r="B209" s="14"/>
      <c r="C209" s="12"/>
      <c r="D209" s="12"/>
      <c r="E209" s="12"/>
      <c r="F209" s="30" t="s">
        <v>174</v>
      </c>
      <c r="G209" s="10">
        <v>52567403</v>
      </c>
      <c r="H209" s="11"/>
      <c r="I209" s="10">
        <v>35893622</v>
      </c>
      <c r="J209" s="11"/>
    </row>
    <row r="210" spans="2:10" ht="15" customHeight="1">
      <c r="B210" s="14"/>
      <c r="C210" s="12"/>
      <c r="D210" s="12"/>
      <c r="E210" s="12"/>
      <c r="F210" s="30" t="s">
        <v>175</v>
      </c>
      <c r="G210" s="10">
        <v>98670506</v>
      </c>
      <c r="H210" s="11"/>
      <c r="I210" s="10">
        <v>68834634</v>
      </c>
      <c r="J210" s="11"/>
    </row>
    <row r="211" spans="2:10" ht="15" customHeight="1">
      <c r="B211" s="14"/>
      <c r="C211" s="12"/>
      <c r="D211" s="12"/>
      <c r="E211" s="12"/>
      <c r="F211" s="30" t="s">
        <v>176</v>
      </c>
      <c r="G211" s="10">
        <v>4617714</v>
      </c>
      <c r="H211" s="11"/>
      <c r="I211" s="10">
        <v>83146</v>
      </c>
      <c r="J211" s="11"/>
    </row>
    <row r="212" spans="2:10" ht="15" customHeight="1">
      <c r="B212" s="14"/>
      <c r="C212" s="12"/>
      <c r="D212" s="12"/>
      <c r="E212" s="12"/>
      <c r="F212" s="30" t="s">
        <v>177</v>
      </c>
      <c r="G212" s="10">
        <v>6454357</v>
      </c>
      <c r="H212" s="11"/>
      <c r="I212" s="10">
        <v>6358222</v>
      </c>
      <c r="J212" s="11"/>
    </row>
    <row r="213" spans="2:10" ht="15" customHeight="1">
      <c r="B213" s="14"/>
      <c r="C213" s="12"/>
      <c r="D213" s="12"/>
      <c r="E213" s="12"/>
      <c r="F213" s="30" t="s">
        <v>178</v>
      </c>
      <c r="G213" s="10">
        <v>543837</v>
      </c>
      <c r="H213" s="11"/>
      <c r="I213" s="10">
        <v>475468</v>
      </c>
      <c r="J213" s="11"/>
    </row>
    <row r="214" spans="2:10" ht="15" customHeight="1">
      <c r="B214" s="14"/>
      <c r="C214" s="12"/>
      <c r="D214" s="12"/>
      <c r="E214" s="12"/>
      <c r="F214" s="30" t="s">
        <v>179</v>
      </c>
      <c r="G214" s="10">
        <v>99271</v>
      </c>
      <c r="H214" s="11"/>
      <c r="I214" s="10">
        <v>42419</v>
      </c>
      <c r="J214" s="11"/>
    </row>
    <row r="215" spans="2:10" ht="15" customHeight="1">
      <c r="B215" s="14"/>
      <c r="C215" s="12"/>
      <c r="D215" s="12"/>
      <c r="E215" s="12" t="s">
        <v>180</v>
      </c>
      <c r="F215" s="30"/>
      <c r="G215" s="10">
        <f>G216</f>
        <v>2672228915</v>
      </c>
      <c r="H215" s="11" t="s">
        <v>2</v>
      </c>
      <c r="I215" s="10">
        <f>I216</f>
        <v>2189039036</v>
      </c>
      <c r="J215" s="11" t="s">
        <v>2</v>
      </c>
    </row>
    <row r="216" spans="2:10" ht="15" customHeight="1">
      <c r="B216" s="14"/>
      <c r="C216" s="12"/>
      <c r="D216" s="12"/>
      <c r="E216" s="12"/>
      <c r="F216" s="30" t="s">
        <v>181</v>
      </c>
      <c r="G216" s="10">
        <v>2672228915</v>
      </c>
      <c r="H216" s="11"/>
      <c r="I216" s="10">
        <v>2189039036</v>
      </c>
      <c r="J216" s="11"/>
    </row>
    <row r="217" spans="2:10" ht="15" customHeight="1">
      <c r="B217" s="14"/>
      <c r="C217" s="12"/>
      <c r="D217" s="12" t="s">
        <v>297</v>
      </c>
      <c r="E217" s="12"/>
      <c r="F217" s="30"/>
      <c r="G217" s="10">
        <f>SUM(G218:G219)</f>
        <v>0</v>
      </c>
      <c r="H217" s="11" t="s">
        <v>2</v>
      </c>
      <c r="I217" s="10">
        <f>SUM(I218:I219)</f>
        <v>0</v>
      </c>
      <c r="J217" s="11" t="s">
        <v>2</v>
      </c>
    </row>
    <row r="218" spans="2:10" ht="15" customHeight="1">
      <c r="B218" s="14"/>
      <c r="C218" s="12"/>
      <c r="D218" s="12"/>
      <c r="E218" s="12" t="s">
        <v>182</v>
      </c>
      <c r="F218" s="30"/>
      <c r="G218" s="10" t="s">
        <v>2</v>
      </c>
      <c r="H218" s="11" t="s">
        <v>2</v>
      </c>
      <c r="I218" s="10" t="s">
        <v>2</v>
      </c>
      <c r="J218" s="11" t="s">
        <v>2</v>
      </c>
    </row>
    <row r="219" spans="2:10" ht="15" customHeight="1">
      <c r="B219" s="14"/>
      <c r="C219" s="12"/>
      <c r="D219" s="12"/>
      <c r="E219" s="12" t="s">
        <v>330</v>
      </c>
      <c r="F219" s="30"/>
      <c r="G219" s="10" t="s">
        <v>2</v>
      </c>
      <c r="H219" s="11" t="s">
        <v>2</v>
      </c>
      <c r="I219" s="10" t="s">
        <v>2</v>
      </c>
      <c r="J219" s="11" t="s">
        <v>2</v>
      </c>
    </row>
    <row r="220" spans="2:10" ht="15" customHeight="1">
      <c r="B220" s="14"/>
      <c r="C220" s="12"/>
      <c r="D220" s="12" t="s">
        <v>298</v>
      </c>
      <c r="E220" s="12"/>
      <c r="F220" s="30"/>
      <c r="G220" s="10">
        <v>37890774211</v>
      </c>
      <c r="H220" s="11"/>
      <c r="I220" s="10">
        <v>534852191</v>
      </c>
      <c r="J220" s="11"/>
    </row>
    <row r="221" spans="2:10" ht="15" customHeight="1">
      <c r="B221" s="14"/>
      <c r="C221" s="12"/>
      <c r="D221" s="12" t="s">
        <v>299</v>
      </c>
      <c r="E221" s="12"/>
      <c r="F221" s="30"/>
      <c r="G221" s="10">
        <f>SUM(G222:G223)</f>
        <v>2055213303</v>
      </c>
      <c r="H221" s="11" t="s">
        <v>2</v>
      </c>
      <c r="I221" s="15">
        <f>SUM(I222:I223)</f>
        <v>5560528</v>
      </c>
      <c r="J221" s="11" t="s">
        <v>2</v>
      </c>
    </row>
    <row r="222" spans="2:10" ht="15" customHeight="1">
      <c r="B222" s="14"/>
      <c r="C222" s="12"/>
      <c r="D222" s="12"/>
      <c r="E222" s="12" t="s">
        <v>301</v>
      </c>
      <c r="F222" s="30"/>
      <c r="G222" s="10">
        <v>2055213303</v>
      </c>
      <c r="H222" s="13"/>
      <c r="I222" s="15">
        <v>5560528</v>
      </c>
      <c r="J222" s="13"/>
    </row>
    <row r="223" spans="2:10" ht="15" customHeight="1">
      <c r="B223" s="14"/>
      <c r="C223" s="12"/>
      <c r="D223" s="12"/>
      <c r="E223" s="12" t="s">
        <v>348</v>
      </c>
      <c r="F223" s="30"/>
      <c r="G223" s="15"/>
      <c r="H223" s="13"/>
      <c r="I223" s="15"/>
      <c r="J223" s="13"/>
    </row>
    <row r="224" spans="2:10" ht="15" customHeight="1">
      <c r="B224" s="14"/>
      <c r="C224" s="12" t="s">
        <v>183</v>
      </c>
      <c r="D224" s="12"/>
      <c r="E224" s="12"/>
      <c r="F224" s="30"/>
      <c r="G224" s="15" t="s">
        <v>2</v>
      </c>
      <c r="H224" s="13">
        <f>SUM(G225)</f>
        <v>797987930</v>
      </c>
      <c r="I224" s="15" t="s">
        <v>2</v>
      </c>
      <c r="J224" s="13">
        <f>SUM(I225)</f>
        <v>668591560</v>
      </c>
    </row>
    <row r="225" spans="2:10" ht="15" customHeight="1">
      <c r="B225" s="14"/>
      <c r="C225" s="12"/>
      <c r="D225" s="12" t="s">
        <v>184</v>
      </c>
      <c r="E225" s="12"/>
      <c r="F225" s="30"/>
      <c r="G225" s="15">
        <v>797987930</v>
      </c>
      <c r="H225" s="13"/>
      <c r="I225" s="15">
        <v>668591560</v>
      </c>
      <c r="J225" s="13"/>
    </row>
    <row r="226" spans="2:10" ht="15" customHeight="1">
      <c r="B226" s="14" t="s">
        <v>185</v>
      </c>
      <c r="C226" s="12"/>
      <c r="D226" s="12"/>
      <c r="E226" s="12"/>
      <c r="F226" s="30"/>
      <c r="G226" s="15" t="s">
        <v>2</v>
      </c>
      <c r="H226" s="13">
        <f>SUM(H227,H231)</f>
        <v>124776394131</v>
      </c>
      <c r="I226" s="15" t="s">
        <v>2</v>
      </c>
      <c r="J226" s="13">
        <f>SUM(J227,J231)</f>
        <v>15307174596</v>
      </c>
    </row>
    <row r="227" spans="2:10" ht="15" customHeight="1">
      <c r="B227" s="14"/>
      <c r="C227" s="12" t="s">
        <v>186</v>
      </c>
      <c r="D227" s="12"/>
      <c r="E227" s="12"/>
      <c r="F227" s="30"/>
      <c r="G227" s="15" t="s">
        <v>2</v>
      </c>
      <c r="H227" s="13">
        <f>SUM(G228:G230)</f>
        <v>123567671460</v>
      </c>
      <c r="I227" s="15" t="s">
        <v>2</v>
      </c>
      <c r="J227" s="13">
        <f>SUM(I228:I230)</f>
        <v>14031354220</v>
      </c>
    </row>
    <row r="228" spans="2:10" ht="15" customHeight="1">
      <c r="B228" s="14"/>
      <c r="C228" s="12"/>
      <c r="D228" s="12" t="s">
        <v>90</v>
      </c>
      <c r="E228" s="12"/>
      <c r="F228" s="30"/>
      <c r="G228" s="15">
        <v>32984675460</v>
      </c>
      <c r="H228" s="13"/>
      <c r="I228" s="15">
        <v>14031354220</v>
      </c>
      <c r="J228" s="13"/>
    </row>
    <row r="229" spans="2:10" ht="15" customHeight="1">
      <c r="B229" s="14"/>
      <c r="C229" s="12"/>
      <c r="D229" s="12" t="s">
        <v>187</v>
      </c>
      <c r="E229" s="12"/>
      <c r="F229" s="30"/>
      <c r="G229" s="15">
        <v>80506476000</v>
      </c>
      <c r="H229" s="13"/>
      <c r="I229" s="15"/>
      <c r="J229" s="13"/>
    </row>
    <row r="230" spans="2:10" ht="15" customHeight="1">
      <c r="B230" s="14"/>
      <c r="C230" s="12"/>
      <c r="D230" s="12" t="s">
        <v>349</v>
      </c>
      <c r="E230" s="12"/>
      <c r="F230" s="30"/>
      <c r="G230" s="15">
        <v>10076520000</v>
      </c>
      <c r="H230" s="13"/>
      <c r="I230" s="15"/>
      <c r="J230" s="13"/>
    </row>
    <row r="231" spans="2:10" ht="15" customHeight="1">
      <c r="B231" s="14"/>
      <c r="C231" s="12" t="s">
        <v>188</v>
      </c>
      <c r="D231" s="12"/>
      <c r="E231" s="12"/>
      <c r="F231" s="30"/>
      <c r="G231" s="15" t="s">
        <v>2</v>
      </c>
      <c r="H231" s="13">
        <f>SUM(G232,G234)</f>
        <v>1208722671</v>
      </c>
      <c r="I231" s="15" t="s">
        <v>2</v>
      </c>
      <c r="J231" s="13">
        <f>SUM(I232,I234)</f>
        <v>1275820376</v>
      </c>
    </row>
    <row r="232" spans="2:10" ht="15" customHeight="1">
      <c r="B232" s="14"/>
      <c r="C232" s="12"/>
      <c r="D232" s="12" t="s">
        <v>96</v>
      </c>
      <c r="E232" s="12"/>
      <c r="F232" s="30"/>
      <c r="G232" s="15">
        <f>SUM(G233)</f>
        <v>1077480000</v>
      </c>
      <c r="H232" s="13" t="s">
        <v>2</v>
      </c>
      <c r="I232" s="15">
        <f>SUM(I233)</f>
        <v>1151180000</v>
      </c>
      <c r="J232" s="13" t="s">
        <v>2</v>
      </c>
    </row>
    <row r="233" spans="2:10" ht="15" customHeight="1">
      <c r="B233" s="14"/>
      <c r="C233" s="12"/>
      <c r="D233" s="12"/>
      <c r="E233" s="12" t="s">
        <v>97</v>
      </c>
      <c r="F233" s="30"/>
      <c r="G233" s="15">
        <v>1077480000</v>
      </c>
      <c r="H233" s="13"/>
      <c r="I233" s="15">
        <v>1151180000</v>
      </c>
      <c r="J233" s="13"/>
    </row>
    <row r="234" spans="2:10" ht="15" customHeight="1">
      <c r="B234" s="14"/>
      <c r="C234" s="12"/>
      <c r="D234" s="12" t="s">
        <v>248</v>
      </c>
      <c r="E234" s="12"/>
      <c r="F234" s="30"/>
      <c r="G234" s="15">
        <f>SUM(G235:G237)</f>
        <v>131242671</v>
      </c>
      <c r="H234" s="13" t="s">
        <v>2</v>
      </c>
      <c r="I234" s="15">
        <f>SUM(I235:I237)</f>
        <v>124640376</v>
      </c>
      <c r="J234" s="13" t="s">
        <v>2</v>
      </c>
    </row>
    <row r="235" spans="2:10" ht="15" customHeight="1">
      <c r="B235" s="14"/>
      <c r="C235" s="12"/>
      <c r="D235" s="12"/>
      <c r="E235" s="12" t="s">
        <v>323</v>
      </c>
      <c r="F235" s="30"/>
      <c r="G235" s="15">
        <v>131242671</v>
      </c>
      <c r="H235" s="13"/>
      <c r="I235" s="15">
        <v>124640376</v>
      </c>
      <c r="J235" s="13"/>
    </row>
    <row r="236" spans="2:10" ht="15" customHeight="1">
      <c r="B236" s="14"/>
      <c r="C236" s="12"/>
      <c r="D236" s="12"/>
      <c r="E236" s="12" t="s">
        <v>347</v>
      </c>
      <c r="F236" s="30"/>
      <c r="G236" s="15"/>
      <c r="H236" s="13"/>
      <c r="I236" s="15"/>
      <c r="J236" s="13"/>
    </row>
    <row r="237" spans="2:10" ht="15" customHeight="1">
      <c r="B237" s="14"/>
      <c r="C237" s="12"/>
      <c r="D237" s="12"/>
      <c r="E237" s="12" t="s">
        <v>332</v>
      </c>
      <c r="F237" s="30"/>
      <c r="G237" s="15"/>
      <c r="H237" s="13"/>
      <c r="I237" s="15"/>
      <c r="J237" s="13"/>
    </row>
    <row r="238" spans="2:10" ht="15" customHeight="1">
      <c r="B238" s="14" t="s">
        <v>305</v>
      </c>
      <c r="C238" s="12"/>
      <c r="D238" s="12"/>
      <c r="E238" s="12"/>
      <c r="F238" s="30"/>
      <c r="G238" s="15"/>
      <c r="H238" s="13">
        <f>SUM(H239)</f>
        <v>0</v>
      </c>
      <c r="I238" s="15"/>
      <c r="J238" s="13">
        <f>SUM(J239)</f>
        <v>0</v>
      </c>
    </row>
    <row r="239" spans="2:10" ht="15" customHeight="1">
      <c r="B239" s="14"/>
      <c r="C239" s="12" t="s">
        <v>306</v>
      </c>
      <c r="D239" s="12"/>
      <c r="E239" s="12"/>
      <c r="F239" s="30"/>
      <c r="G239" s="15"/>
      <c r="H239" s="13"/>
      <c r="I239" s="15"/>
      <c r="J239" s="13"/>
    </row>
    <row r="240" spans="2:10" ht="15" customHeight="1">
      <c r="B240" s="14" t="s">
        <v>307</v>
      </c>
      <c r="C240" s="12"/>
      <c r="D240" s="12"/>
      <c r="E240" s="12"/>
      <c r="F240" s="30"/>
      <c r="G240" s="15" t="s">
        <v>2</v>
      </c>
      <c r="H240" s="13">
        <f>SUM(H241,H242,H251)</f>
        <v>1419534041631</v>
      </c>
      <c r="I240" s="15" t="s">
        <v>2</v>
      </c>
      <c r="J240" s="13">
        <f>SUM(J241,J242,J251)</f>
        <v>1005003259696</v>
      </c>
    </row>
    <row r="241" spans="2:10" ht="15" customHeight="1">
      <c r="B241" s="14"/>
      <c r="C241" s="12" t="s">
        <v>189</v>
      </c>
      <c r="D241" s="12"/>
      <c r="E241" s="12"/>
      <c r="F241" s="30"/>
      <c r="G241" s="15"/>
      <c r="H241" s="13"/>
      <c r="I241" s="15"/>
      <c r="J241" s="13">
        <v>15000000000</v>
      </c>
    </row>
    <row r="242" spans="2:10" ht="15" customHeight="1">
      <c r="B242" s="14"/>
      <c r="C242" s="12" t="s">
        <v>190</v>
      </c>
      <c r="D242" s="12"/>
      <c r="E242" s="12"/>
      <c r="F242" s="30"/>
      <c r="G242" s="15" t="s">
        <v>2</v>
      </c>
      <c r="H242" s="13">
        <f>SUM(G243,G248,G249,G250)</f>
        <v>588518472673</v>
      </c>
      <c r="I242" s="15" t="s">
        <v>2</v>
      </c>
      <c r="J242" s="13">
        <f>SUM(I243,I248,I249,I250)</f>
        <v>345140595373</v>
      </c>
    </row>
    <row r="243" spans="2:10" ht="15" customHeight="1">
      <c r="B243" s="14"/>
      <c r="C243" s="12"/>
      <c r="D243" s="12" t="s">
        <v>191</v>
      </c>
      <c r="E243" s="12"/>
      <c r="F243" s="30"/>
      <c r="G243" s="15">
        <f>SUM(G244:G247)</f>
        <v>228518472673</v>
      </c>
      <c r="H243" s="13" t="s">
        <v>2</v>
      </c>
      <c r="I243" s="15">
        <f>SUM(I244:I247)</f>
        <v>105140595373</v>
      </c>
      <c r="J243" s="13" t="s">
        <v>2</v>
      </c>
    </row>
    <row r="244" spans="2:10" ht="15" customHeight="1">
      <c r="B244" s="14"/>
      <c r="C244" s="12"/>
      <c r="D244" s="12"/>
      <c r="E244" s="12" t="s">
        <v>192</v>
      </c>
      <c r="F244" s="30"/>
      <c r="G244" s="15">
        <v>178518472673</v>
      </c>
      <c r="H244" s="13"/>
      <c r="I244" s="15">
        <v>105140595373</v>
      </c>
      <c r="J244" s="13"/>
    </row>
    <row r="245" spans="2:10" ht="15" customHeight="1">
      <c r="B245" s="14"/>
      <c r="C245" s="12"/>
      <c r="D245" s="12"/>
      <c r="E245" s="12" t="s">
        <v>193</v>
      </c>
      <c r="F245" s="30"/>
      <c r="G245" s="15">
        <v>50000000000</v>
      </c>
      <c r="H245" s="13"/>
      <c r="I245" s="15"/>
      <c r="J245" s="13"/>
    </row>
    <row r="246" spans="2:10" ht="15" customHeight="1">
      <c r="B246" s="14"/>
      <c r="C246" s="12"/>
      <c r="D246" s="12"/>
      <c r="E246" s="12" t="s">
        <v>331</v>
      </c>
      <c r="F246" s="30"/>
      <c r="G246" s="15"/>
      <c r="H246" s="13"/>
      <c r="I246" s="15"/>
      <c r="J246" s="13"/>
    </row>
    <row r="247" spans="2:10" ht="15" customHeight="1">
      <c r="B247" s="14"/>
      <c r="C247" s="12"/>
      <c r="D247" s="12"/>
      <c r="E247" s="12" t="s">
        <v>253</v>
      </c>
      <c r="F247" s="30"/>
      <c r="G247" s="15"/>
      <c r="H247" s="13"/>
      <c r="I247" s="15"/>
      <c r="J247" s="13"/>
    </row>
    <row r="248" spans="2:10" ht="15" customHeight="1">
      <c r="B248" s="14"/>
      <c r="C248" s="12"/>
      <c r="D248" s="12" t="s">
        <v>254</v>
      </c>
      <c r="E248" s="12"/>
      <c r="F248" s="30"/>
      <c r="G248" s="15">
        <v>220000000000</v>
      </c>
      <c r="H248" s="13"/>
      <c r="I248" s="15">
        <v>180000000000</v>
      </c>
      <c r="J248" s="13"/>
    </row>
    <row r="249" spans="2:10" ht="15" customHeight="1">
      <c r="B249" s="14"/>
      <c r="C249" s="12"/>
      <c r="D249" s="12" t="s">
        <v>425</v>
      </c>
      <c r="E249" s="12"/>
      <c r="F249" s="30"/>
      <c r="G249" s="15">
        <v>110000000000</v>
      </c>
      <c r="H249" s="13"/>
      <c r="I249" s="15"/>
      <c r="J249" s="13"/>
    </row>
    <row r="250" spans="2:10" ht="15" customHeight="1">
      <c r="B250" s="14"/>
      <c r="C250" s="12"/>
      <c r="D250" s="12" t="s">
        <v>424</v>
      </c>
      <c r="E250" s="12"/>
      <c r="F250" s="30"/>
      <c r="G250" s="15">
        <v>30000000000</v>
      </c>
      <c r="H250" s="13"/>
      <c r="I250" s="15">
        <v>60000000000</v>
      </c>
      <c r="J250" s="13"/>
    </row>
    <row r="251" spans="2:10" ht="15" customHeight="1">
      <c r="B251" s="14"/>
      <c r="C251" s="12" t="s">
        <v>194</v>
      </c>
      <c r="D251" s="12"/>
      <c r="E251" s="12"/>
      <c r="F251" s="30"/>
      <c r="G251" s="15" t="s">
        <v>2</v>
      </c>
      <c r="H251" s="13">
        <f>SUM(G252:G253)</f>
        <v>831015568958</v>
      </c>
      <c r="I251" s="15" t="s">
        <v>2</v>
      </c>
      <c r="J251" s="13">
        <f>SUM(I252:I253)</f>
        <v>644862664323</v>
      </c>
    </row>
    <row r="252" spans="2:10" ht="15" customHeight="1">
      <c r="B252" s="14"/>
      <c r="C252" s="12"/>
      <c r="D252" s="12" t="s">
        <v>195</v>
      </c>
      <c r="E252" s="12"/>
      <c r="F252" s="30"/>
      <c r="G252" s="15">
        <v>719515568958</v>
      </c>
      <c r="H252" s="13"/>
      <c r="I252" s="15">
        <v>615762664323</v>
      </c>
      <c r="J252" s="13"/>
    </row>
    <row r="253" spans="2:10" ht="15" customHeight="1">
      <c r="B253" s="14"/>
      <c r="C253" s="12"/>
      <c r="D253" s="12" t="s">
        <v>196</v>
      </c>
      <c r="E253" s="12"/>
      <c r="F253" s="30"/>
      <c r="G253" s="15">
        <v>111500000000</v>
      </c>
      <c r="H253" s="13"/>
      <c r="I253" s="15">
        <v>29100000000</v>
      </c>
      <c r="J253" s="13"/>
    </row>
    <row r="254" spans="2:10" ht="15" customHeight="1">
      <c r="B254" s="14" t="s">
        <v>391</v>
      </c>
      <c r="C254" s="12"/>
      <c r="D254" s="12"/>
      <c r="E254" s="12"/>
      <c r="F254" s="30"/>
      <c r="G254" s="15" t="s">
        <v>2</v>
      </c>
      <c r="H254" s="13">
        <f>SUM(H255,H256,H258:H259,H268)</f>
        <v>1021056052654</v>
      </c>
      <c r="I254" s="15" t="s">
        <v>2</v>
      </c>
      <c r="J254" s="13">
        <f>SUM(J255,J256,J258:J259,J268)</f>
        <v>278817395232</v>
      </c>
    </row>
    <row r="255" spans="2:10" ht="15" customHeight="1">
      <c r="B255" s="14"/>
      <c r="C255" s="12" t="s">
        <v>426</v>
      </c>
      <c r="D255" s="12"/>
      <c r="E255" s="12"/>
      <c r="F255" s="30"/>
      <c r="G255" s="15"/>
      <c r="H255" s="13">
        <v>2674553706</v>
      </c>
      <c r="I255" s="15"/>
      <c r="J255" s="13"/>
    </row>
    <row r="256" spans="2:10" ht="15" customHeight="1">
      <c r="B256" s="14"/>
      <c r="C256" s="12" t="s">
        <v>427</v>
      </c>
      <c r="D256" s="12"/>
      <c r="E256" s="12"/>
      <c r="F256" s="30"/>
      <c r="G256" s="15" t="s">
        <v>2</v>
      </c>
      <c r="H256" s="13">
        <f>SUM(G257)</f>
        <v>0</v>
      </c>
      <c r="I256" s="15" t="s">
        <v>2</v>
      </c>
      <c r="J256" s="13">
        <f>SUM(I257)</f>
        <v>0</v>
      </c>
    </row>
    <row r="257" spans="1:10" ht="15" customHeight="1">
      <c r="B257" s="14"/>
      <c r="C257" s="12"/>
      <c r="D257" s="12" t="s">
        <v>200</v>
      </c>
      <c r="E257" s="12"/>
      <c r="F257" s="30"/>
      <c r="G257" s="15"/>
      <c r="H257" s="13"/>
      <c r="I257" s="15">
        <f>1686555308-1686555308</f>
        <v>0</v>
      </c>
      <c r="J257" s="13"/>
    </row>
    <row r="258" spans="1:10" ht="15" customHeight="1">
      <c r="B258" s="14"/>
      <c r="C258" s="12" t="s">
        <v>428</v>
      </c>
      <c r="D258" s="12"/>
      <c r="E258" s="12"/>
      <c r="F258" s="30"/>
      <c r="G258" s="15" t="s">
        <v>2</v>
      </c>
      <c r="H258" s="13">
        <v>1004209245638</v>
      </c>
      <c r="I258" s="15" t="s">
        <v>2</v>
      </c>
      <c r="J258" s="13">
        <f>20941140519+243639324881</f>
        <v>264580465400</v>
      </c>
    </row>
    <row r="259" spans="1:10" ht="15" customHeight="1">
      <c r="B259" s="14"/>
      <c r="C259" s="12" t="s">
        <v>429</v>
      </c>
      <c r="D259" s="12"/>
      <c r="E259" s="12"/>
      <c r="F259" s="30"/>
      <c r="G259" s="15" t="s">
        <v>2</v>
      </c>
      <c r="H259" s="13">
        <f>SUM(G260:G267)</f>
        <v>14173751878</v>
      </c>
      <c r="I259" s="15" t="s">
        <v>2</v>
      </c>
      <c r="J259" s="13">
        <f>SUM(I260:I267)</f>
        <v>14243245234</v>
      </c>
    </row>
    <row r="260" spans="1:10" ht="15" customHeight="1">
      <c r="B260" s="14"/>
      <c r="C260" s="12"/>
      <c r="D260" s="12" t="s">
        <v>201</v>
      </c>
      <c r="E260" s="12"/>
      <c r="F260" s="30"/>
      <c r="G260" s="15">
        <v>133860557</v>
      </c>
      <c r="H260" s="13"/>
      <c r="I260" s="15">
        <v>431837929</v>
      </c>
      <c r="J260" s="13"/>
    </row>
    <row r="261" spans="1:10" ht="15" customHeight="1">
      <c r="B261" s="14"/>
      <c r="C261" s="12"/>
      <c r="D261" s="12" t="s">
        <v>202</v>
      </c>
      <c r="E261" s="12"/>
      <c r="F261" s="30"/>
      <c r="G261" s="15">
        <v>1228160946</v>
      </c>
      <c r="H261" s="13"/>
      <c r="I261" s="15">
        <v>992102417</v>
      </c>
      <c r="J261" s="13"/>
    </row>
    <row r="262" spans="1:10" ht="15" customHeight="1">
      <c r="B262" s="14"/>
      <c r="C262" s="12"/>
      <c r="D262" s="12" t="s">
        <v>203</v>
      </c>
      <c r="E262" s="12"/>
      <c r="F262" s="30"/>
      <c r="G262" s="15">
        <v>4807455</v>
      </c>
      <c r="H262" s="13"/>
      <c r="I262" s="15">
        <v>3973401</v>
      </c>
      <c r="J262" s="13"/>
    </row>
    <row r="263" spans="1:10" ht="15" customHeight="1">
      <c r="B263" s="14"/>
      <c r="C263" s="12"/>
      <c r="D263" s="12" t="s">
        <v>204</v>
      </c>
      <c r="E263" s="12"/>
      <c r="F263" s="30"/>
      <c r="G263" s="15">
        <v>39671219</v>
      </c>
      <c r="H263" s="13"/>
      <c r="I263" s="15">
        <v>29722816</v>
      </c>
      <c r="J263" s="13"/>
    </row>
    <row r="264" spans="1:10" ht="15" customHeight="1">
      <c r="B264" s="14"/>
      <c r="C264" s="12"/>
      <c r="D264" s="12" t="s">
        <v>205</v>
      </c>
      <c r="E264" s="12"/>
      <c r="F264" s="30"/>
      <c r="G264" s="15">
        <v>10070478915</v>
      </c>
      <c r="H264" s="13"/>
      <c r="I264" s="15">
        <v>10113894551</v>
      </c>
      <c r="J264" s="13"/>
    </row>
    <row r="265" spans="1:10" ht="15" customHeight="1">
      <c r="B265" s="14"/>
      <c r="C265" s="12"/>
      <c r="D265" s="12" t="s">
        <v>302</v>
      </c>
      <c r="E265" s="12"/>
      <c r="F265" s="30"/>
      <c r="G265" s="15">
        <v>260467258</v>
      </c>
      <c r="H265" s="13"/>
      <c r="I265" s="15">
        <v>339331571</v>
      </c>
      <c r="J265" s="13"/>
    </row>
    <row r="266" spans="1:10" ht="15" customHeight="1">
      <c r="B266" s="14"/>
      <c r="C266" s="12"/>
      <c r="D266" s="12" t="s">
        <v>303</v>
      </c>
      <c r="E266" s="12"/>
      <c r="F266" s="30"/>
      <c r="G266" s="15">
        <v>73230028</v>
      </c>
      <c r="H266" s="13"/>
      <c r="I266" s="15">
        <v>79015528</v>
      </c>
      <c r="J266" s="13"/>
    </row>
    <row r="267" spans="1:10" ht="15" customHeight="1">
      <c r="B267" s="14"/>
      <c r="C267" s="12"/>
      <c r="D267" s="12" t="s">
        <v>304</v>
      </c>
      <c r="E267" s="12"/>
      <c r="F267" s="30"/>
      <c r="G267" s="15">
        <v>2363075500</v>
      </c>
      <c r="H267" s="13"/>
      <c r="I267" s="15">
        <v>2253367021</v>
      </c>
      <c r="J267" s="13"/>
    </row>
    <row r="268" spans="1:10" ht="15" customHeight="1">
      <c r="B268" s="14"/>
      <c r="C268" s="12" t="s">
        <v>430</v>
      </c>
      <c r="D268" s="12"/>
      <c r="E268" s="12"/>
      <c r="F268" s="30"/>
      <c r="G268" s="10" t="s">
        <v>2</v>
      </c>
      <c r="H268" s="11">
        <v>-1498568</v>
      </c>
      <c r="I268" s="10" t="s">
        <v>2</v>
      </c>
      <c r="J268" s="11">
        <v>-6315402</v>
      </c>
    </row>
    <row r="269" spans="1:10" ht="15" customHeight="1">
      <c r="B269" s="14" t="s">
        <v>392</v>
      </c>
      <c r="C269" s="12"/>
      <c r="D269" s="12"/>
      <c r="E269" s="12"/>
      <c r="F269" s="30"/>
      <c r="G269" s="15"/>
      <c r="H269" s="13">
        <f>SUM(H270:H271)</f>
        <v>124080365</v>
      </c>
      <c r="I269" s="15"/>
      <c r="J269" s="13">
        <f>SUM(J270:J271)</f>
        <v>120973865</v>
      </c>
    </row>
    <row r="270" spans="1:10" ht="15" customHeight="1">
      <c r="B270" s="14"/>
      <c r="C270" s="12" t="s">
        <v>273</v>
      </c>
      <c r="D270" s="12"/>
      <c r="E270" s="12"/>
      <c r="F270" s="30"/>
      <c r="G270" s="15"/>
      <c r="H270" s="13">
        <v>124080365</v>
      </c>
      <c r="I270" s="15"/>
      <c r="J270" s="13">
        <v>120973865</v>
      </c>
    </row>
    <row r="271" spans="1:10" ht="15" customHeight="1">
      <c r="B271" s="14"/>
      <c r="C271" s="12" t="s">
        <v>293</v>
      </c>
      <c r="D271" s="12"/>
      <c r="E271" s="12"/>
      <c r="F271" s="30"/>
      <c r="G271" s="15"/>
      <c r="H271" s="13"/>
      <c r="I271" s="15"/>
      <c r="J271" s="13"/>
    </row>
    <row r="272" spans="1:10" ht="15" customHeight="1">
      <c r="A272" s="40"/>
      <c r="B272" s="14" t="s">
        <v>393</v>
      </c>
      <c r="C272" s="12"/>
      <c r="D272" s="12"/>
      <c r="E272" s="12"/>
      <c r="F272" s="30"/>
      <c r="G272" s="15" t="s">
        <v>2</v>
      </c>
      <c r="H272" s="13">
        <v>2063755092</v>
      </c>
      <c r="I272" s="15"/>
      <c r="J272" s="13"/>
    </row>
    <row r="273" spans="1:10" ht="15" customHeight="1">
      <c r="B273" s="14" t="s">
        <v>394</v>
      </c>
      <c r="C273" s="12"/>
      <c r="D273" s="12"/>
      <c r="E273" s="12"/>
      <c r="F273" s="30"/>
      <c r="G273" s="15" t="s">
        <v>2</v>
      </c>
      <c r="H273" s="13">
        <f>SUM(H274:H276)</f>
        <v>4203490190</v>
      </c>
      <c r="I273" s="15" t="s">
        <v>2</v>
      </c>
      <c r="J273" s="13">
        <f>SUM(J274:J276)</f>
        <v>3944800241</v>
      </c>
    </row>
    <row r="274" spans="1:10" ht="15" customHeight="1">
      <c r="B274" s="14"/>
      <c r="C274" s="12" t="s">
        <v>197</v>
      </c>
      <c r="D274" s="12"/>
      <c r="E274" s="12"/>
      <c r="F274" s="30"/>
      <c r="G274" s="15"/>
      <c r="H274" s="13">
        <v>3286759641</v>
      </c>
      <c r="I274" s="15"/>
      <c r="J274" s="13">
        <v>3196948953</v>
      </c>
    </row>
    <row r="275" spans="1:10" ht="15" customHeight="1">
      <c r="B275" s="14"/>
      <c r="C275" s="12" t="s">
        <v>198</v>
      </c>
      <c r="D275" s="12"/>
      <c r="E275" s="12"/>
      <c r="F275" s="30"/>
      <c r="G275" s="15"/>
      <c r="H275" s="13"/>
      <c r="I275" s="15"/>
      <c r="J275" s="13"/>
    </row>
    <row r="276" spans="1:10" ht="15" customHeight="1">
      <c r="A276" s="40"/>
      <c r="B276" s="14"/>
      <c r="C276" s="12" t="s">
        <v>199</v>
      </c>
      <c r="D276" s="12"/>
      <c r="E276" s="12"/>
      <c r="F276" s="30"/>
      <c r="G276" s="15"/>
      <c r="H276" s="13">
        <v>916730549</v>
      </c>
      <c r="I276" s="15"/>
      <c r="J276" s="13">
        <v>747851288</v>
      </c>
    </row>
    <row r="277" spans="1:10" ht="15" customHeight="1">
      <c r="B277" s="14" t="s">
        <v>395</v>
      </c>
      <c r="C277" s="12"/>
      <c r="D277" s="12"/>
      <c r="E277" s="12"/>
      <c r="F277" s="30"/>
      <c r="G277" s="15" t="s">
        <v>2</v>
      </c>
      <c r="H277" s="13">
        <f>SUM(H278:H281)</f>
        <v>3382278193</v>
      </c>
      <c r="I277" s="15" t="s">
        <v>2</v>
      </c>
      <c r="J277" s="13">
        <f>SUM(J278:J281)</f>
        <v>2223850420</v>
      </c>
    </row>
    <row r="278" spans="1:10" ht="15" customHeight="1">
      <c r="B278" s="14"/>
      <c r="C278" s="12" t="s">
        <v>404</v>
      </c>
      <c r="D278" s="12"/>
      <c r="E278" s="12"/>
      <c r="F278" s="30"/>
      <c r="G278" s="15" t="s">
        <v>2</v>
      </c>
      <c r="H278" s="13">
        <v>10000000</v>
      </c>
      <c r="I278" s="15" t="s">
        <v>2</v>
      </c>
      <c r="J278" s="13"/>
    </row>
    <row r="279" spans="1:10" ht="15" customHeight="1">
      <c r="B279" s="14"/>
      <c r="C279" s="12" t="s">
        <v>405</v>
      </c>
      <c r="D279" s="12"/>
      <c r="E279" s="12"/>
      <c r="F279" s="30"/>
      <c r="G279" s="15"/>
      <c r="H279" s="13">
        <f>1417786910+452482189-20034185</f>
        <v>1850234914</v>
      </c>
      <c r="I279" s="15"/>
      <c r="J279" s="13">
        <v>913966860</v>
      </c>
    </row>
    <row r="280" spans="1:10" ht="15" customHeight="1">
      <c r="B280" s="14"/>
      <c r="C280" s="12" t="s">
        <v>406</v>
      </c>
      <c r="D280" s="12"/>
      <c r="E280" s="12"/>
      <c r="F280" s="30"/>
      <c r="G280" s="15"/>
      <c r="H280" s="13">
        <v>965147645</v>
      </c>
      <c r="I280" s="15"/>
      <c r="J280" s="13">
        <v>924515216</v>
      </c>
    </row>
    <row r="281" spans="1:10" ht="15" customHeight="1">
      <c r="B281" s="14"/>
      <c r="C281" s="12" t="s">
        <v>407</v>
      </c>
      <c r="D281" s="12"/>
      <c r="E281" s="12"/>
      <c r="F281" s="30"/>
      <c r="G281" s="15" t="s">
        <v>2</v>
      </c>
      <c r="H281" s="13">
        <f>SUM(G282:G288)</f>
        <v>556895634</v>
      </c>
      <c r="I281" s="15" t="s">
        <v>2</v>
      </c>
      <c r="J281" s="13">
        <f>SUM(I282:I288)</f>
        <v>385368344</v>
      </c>
    </row>
    <row r="282" spans="1:10" ht="15" customHeight="1">
      <c r="B282" s="14"/>
      <c r="C282" s="12"/>
      <c r="D282" s="12" t="s">
        <v>206</v>
      </c>
      <c r="E282" s="12"/>
      <c r="F282" s="30"/>
      <c r="G282" s="15">
        <v>122468280</v>
      </c>
      <c r="H282" s="13"/>
      <c r="I282" s="15">
        <v>123536360</v>
      </c>
      <c r="J282" s="13"/>
    </row>
    <row r="283" spans="1:10" ht="15" customHeight="1">
      <c r="B283" s="14"/>
      <c r="C283" s="12"/>
      <c r="D283" s="12" t="s">
        <v>207</v>
      </c>
      <c r="E283" s="12"/>
      <c r="F283" s="30"/>
      <c r="G283" s="15">
        <v>279299464</v>
      </c>
      <c r="H283" s="13"/>
      <c r="I283" s="15">
        <v>203193064</v>
      </c>
      <c r="J283" s="13"/>
    </row>
    <row r="284" spans="1:10" ht="15" customHeight="1">
      <c r="B284" s="14"/>
      <c r="C284" s="12"/>
      <c r="D284" s="12" t="s">
        <v>208</v>
      </c>
      <c r="E284" s="12"/>
      <c r="F284" s="30"/>
      <c r="G284" s="15">
        <v>150980600</v>
      </c>
      <c r="H284" s="13"/>
      <c r="I284" s="15">
        <v>54705130</v>
      </c>
      <c r="J284" s="13"/>
    </row>
    <row r="285" spans="1:10" ht="15" customHeight="1">
      <c r="B285" s="14"/>
      <c r="C285" s="12"/>
      <c r="D285" s="12" t="s">
        <v>209</v>
      </c>
      <c r="E285" s="12"/>
      <c r="F285" s="30"/>
      <c r="G285" s="15">
        <v>3950000</v>
      </c>
      <c r="H285" s="13"/>
      <c r="I285" s="15">
        <v>3810000</v>
      </c>
      <c r="J285" s="13"/>
    </row>
    <row r="286" spans="1:10" ht="15" customHeight="1">
      <c r="B286" s="14"/>
      <c r="C286" s="12"/>
      <c r="D286" s="12" t="s">
        <v>431</v>
      </c>
      <c r="E286" s="12"/>
      <c r="F286" s="30"/>
      <c r="G286" s="15">
        <v>73500</v>
      </c>
      <c r="H286" s="13"/>
      <c r="I286" s="15"/>
      <c r="J286" s="13"/>
    </row>
    <row r="287" spans="1:10" ht="15" customHeight="1">
      <c r="B287" s="14"/>
      <c r="C287" s="12"/>
      <c r="D287" s="12" t="s">
        <v>210</v>
      </c>
      <c r="E287" s="12"/>
      <c r="F287" s="30"/>
      <c r="G287" s="15">
        <v>123790</v>
      </c>
      <c r="H287" s="13"/>
      <c r="I287" s="15">
        <v>123790</v>
      </c>
      <c r="J287" s="13"/>
    </row>
    <row r="288" spans="1:10" ht="15" customHeight="1">
      <c r="B288" s="14"/>
      <c r="C288" s="12"/>
      <c r="D288" s="12" t="s">
        <v>367</v>
      </c>
      <c r="E288" s="12"/>
      <c r="F288" s="30"/>
      <c r="G288" s="15"/>
      <c r="H288" s="13"/>
      <c r="I288" s="15"/>
      <c r="J288" s="13"/>
    </row>
    <row r="289" spans="2:10" ht="15" customHeight="1">
      <c r="B289" s="14" t="s">
        <v>211</v>
      </c>
      <c r="C289" s="12"/>
      <c r="D289" s="12"/>
      <c r="E289" s="12"/>
      <c r="F289" s="30"/>
      <c r="G289" s="15" t="s">
        <v>2</v>
      </c>
      <c r="H289" s="13">
        <f>SUM(H188,H226,H238,H240,H254,H269,H272,H273,H277)</f>
        <v>3005115340330</v>
      </c>
      <c r="I289" s="15" t="s">
        <v>2</v>
      </c>
      <c r="J289" s="13">
        <f>SUM(J188,J226,J238,J240,J254,J269,J272,J273,J277)</f>
        <v>1640800543648</v>
      </c>
    </row>
    <row r="290" spans="2:10" ht="15" customHeight="1">
      <c r="B290" s="14" t="s">
        <v>212</v>
      </c>
      <c r="C290" s="12"/>
      <c r="D290" s="12"/>
      <c r="E290" s="12"/>
      <c r="F290" s="30"/>
      <c r="G290" s="15" t="s">
        <v>2</v>
      </c>
      <c r="H290" s="13" t="s">
        <v>2</v>
      </c>
      <c r="I290" s="15" t="s">
        <v>2</v>
      </c>
      <c r="J290" s="13" t="s">
        <v>2</v>
      </c>
    </row>
    <row r="291" spans="2:10" ht="15" customHeight="1">
      <c r="B291" s="14" t="s">
        <v>213</v>
      </c>
      <c r="C291" s="12"/>
      <c r="D291" s="12"/>
      <c r="E291" s="12"/>
      <c r="F291" s="30"/>
      <c r="G291" s="15" t="s">
        <v>2</v>
      </c>
      <c r="H291" s="13">
        <f>SUM(H292)</f>
        <v>202405950000</v>
      </c>
      <c r="I291" s="15" t="s">
        <v>2</v>
      </c>
      <c r="J291" s="13">
        <f>SUM(J292)</f>
        <v>202405950000</v>
      </c>
    </row>
    <row r="292" spans="2:10" ht="15" customHeight="1">
      <c r="B292" s="14"/>
      <c r="C292" s="12" t="s">
        <v>214</v>
      </c>
      <c r="D292" s="12"/>
      <c r="E292" s="12"/>
      <c r="F292" s="30"/>
      <c r="G292" s="15" t="s">
        <v>2</v>
      </c>
      <c r="H292" s="13">
        <v>202405950000</v>
      </c>
      <c r="I292" s="15" t="s">
        <v>2</v>
      </c>
      <c r="J292" s="13">
        <v>202405950000</v>
      </c>
    </row>
    <row r="293" spans="2:10" ht="15" customHeight="1">
      <c r="B293" s="14" t="s">
        <v>215</v>
      </c>
      <c r="C293" s="12"/>
      <c r="D293" s="12"/>
      <c r="E293" s="12"/>
      <c r="F293" s="30"/>
      <c r="G293" s="15" t="s">
        <v>2</v>
      </c>
      <c r="H293" s="13">
        <f>SUM(H294:H296)</f>
        <v>8317433789</v>
      </c>
      <c r="I293" s="15" t="s">
        <v>2</v>
      </c>
      <c r="J293" s="13">
        <f>SUM(J294:J296)</f>
        <v>8317433789</v>
      </c>
    </row>
    <row r="294" spans="2:10" ht="15" customHeight="1">
      <c r="B294" s="14"/>
      <c r="C294" s="12" t="s">
        <v>216</v>
      </c>
      <c r="D294" s="12"/>
      <c r="E294" s="12"/>
      <c r="F294" s="30"/>
      <c r="G294" s="15" t="s">
        <v>2</v>
      </c>
      <c r="H294" s="13">
        <v>8312831975</v>
      </c>
      <c r="I294" s="15" t="s">
        <v>2</v>
      </c>
      <c r="J294" s="13">
        <v>8312831975</v>
      </c>
    </row>
    <row r="295" spans="2:10" ht="15" customHeight="1">
      <c r="B295" s="14"/>
      <c r="C295" s="12" t="s">
        <v>217</v>
      </c>
      <c r="D295" s="12"/>
      <c r="E295" s="12"/>
      <c r="F295" s="30"/>
      <c r="G295" s="15" t="s">
        <v>2</v>
      </c>
      <c r="H295" s="13">
        <v>1505390</v>
      </c>
      <c r="I295" s="15" t="s">
        <v>2</v>
      </c>
      <c r="J295" s="13">
        <v>1505390</v>
      </c>
    </row>
    <row r="296" spans="2:10" ht="15" customHeight="1">
      <c r="B296" s="14"/>
      <c r="C296" s="12" t="s">
        <v>218</v>
      </c>
      <c r="D296" s="12"/>
      <c r="E296" s="12"/>
      <c r="F296" s="30"/>
      <c r="G296" s="15" t="s">
        <v>2</v>
      </c>
      <c r="H296" s="13">
        <f>G297</f>
        <v>3096424</v>
      </c>
      <c r="I296" s="15" t="s">
        <v>2</v>
      </c>
      <c r="J296" s="13">
        <f>I297</f>
        <v>3096424</v>
      </c>
    </row>
    <row r="297" spans="2:10" ht="15" customHeight="1">
      <c r="B297" s="14"/>
      <c r="C297" s="12"/>
      <c r="D297" s="12" t="s">
        <v>219</v>
      </c>
      <c r="E297" s="12"/>
      <c r="F297" s="30"/>
      <c r="G297" s="15">
        <v>3096424</v>
      </c>
      <c r="H297" s="13"/>
      <c r="I297" s="15">
        <v>3096424</v>
      </c>
      <c r="J297" s="13"/>
    </row>
    <row r="298" spans="2:10" ht="15" customHeight="1">
      <c r="B298" s="14" t="s">
        <v>220</v>
      </c>
      <c r="C298" s="12"/>
      <c r="D298" s="12"/>
      <c r="E298" s="12"/>
      <c r="F298" s="30"/>
      <c r="G298" s="15" t="s">
        <v>2</v>
      </c>
      <c r="H298" s="11">
        <f>SUM(H299,H300)</f>
        <v>-34697223950</v>
      </c>
      <c r="I298" s="15" t="s">
        <v>2</v>
      </c>
      <c r="J298" s="11">
        <f>SUM(J299,J300)</f>
        <v>-34174266610</v>
      </c>
    </row>
    <row r="299" spans="2:10" ht="15" customHeight="1">
      <c r="B299" s="14"/>
      <c r="C299" s="12" t="s">
        <v>221</v>
      </c>
      <c r="D299" s="12"/>
      <c r="E299" s="12"/>
      <c r="F299" s="30"/>
      <c r="G299" s="15" t="s">
        <v>2</v>
      </c>
      <c r="H299" s="11">
        <v>-34697223950</v>
      </c>
      <c r="I299" s="15" t="s">
        <v>2</v>
      </c>
      <c r="J299" s="11">
        <v>-34174266610</v>
      </c>
    </row>
    <row r="300" spans="2:10" ht="15" customHeight="1">
      <c r="B300" s="14"/>
      <c r="C300" s="12" t="s">
        <v>255</v>
      </c>
      <c r="D300" s="12"/>
      <c r="E300" s="12"/>
      <c r="F300" s="30"/>
      <c r="G300" s="15"/>
      <c r="H300" s="11"/>
      <c r="I300" s="15"/>
      <c r="J300" s="11"/>
    </row>
    <row r="301" spans="2:10" ht="15" customHeight="1">
      <c r="B301" s="14" t="s">
        <v>222</v>
      </c>
      <c r="C301" s="12"/>
      <c r="D301" s="12"/>
      <c r="E301" s="12"/>
      <c r="F301" s="30"/>
      <c r="G301" s="15" t="s">
        <v>2</v>
      </c>
      <c r="H301" s="11">
        <f>SUM(H302:H303)</f>
        <v>-601518124</v>
      </c>
      <c r="I301" s="15" t="s">
        <v>2</v>
      </c>
      <c r="J301" s="11">
        <f>SUM(J302:J303)</f>
        <v>-712661162</v>
      </c>
    </row>
    <row r="302" spans="2:10" ht="15" customHeight="1">
      <c r="B302" s="14"/>
      <c r="C302" s="12" t="s">
        <v>223</v>
      </c>
      <c r="D302" s="12"/>
      <c r="E302" s="12"/>
      <c r="F302" s="30"/>
      <c r="G302" s="15" t="s">
        <v>2</v>
      </c>
      <c r="H302" s="11">
        <v>-601518124</v>
      </c>
      <c r="I302" s="15" t="s">
        <v>2</v>
      </c>
      <c r="J302" s="11">
        <v>-712661162</v>
      </c>
    </row>
    <row r="303" spans="2:10" ht="15" customHeight="1">
      <c r="B303" s="14"/>
      <c r="C303" s="12" t="s">
        <v>274</v>
      </c>
      <c r="D303" s="12"/>
      <c r="E303" s="12"/>
      <c r="F303" s="30"/>
      <c r="G303" s="15"/>
      <c r="H303" s="11"/>
      <c r="I303" s="15"/>
      <c r="J303" s="11"/>
    </row>
    <row r="304" spans="2:10" ht="15" customHeight="1">
      <c r="B304" s="14" t="s">
        <v>224</v>
      </c>
      <c r="C304" s="12"/>
      <c r="D304" s="12"/>
      <c r="E304" s="12"/>
      <c r="F304" s="30"/>
      <c r="G304" s="15" t="s">
        <v>2</v>
      </c>
      <c r="H304" s="13">
        <f>SUM(H305:H309)</f>
        <v>168757844266</v>
      </c>
      <c r="I304" s="15" t="s">
        <v>2</v>
      </c>
      <c r="J304" s="13">
        <f>SUM(J305:J309)</f>
        <v>151813659782</v>
      </c>
    </row>
    <row r="305" spans="1:10" ht="15" customHeight="1">
      <c r="B305" s="14"/>
      <c r="C305" s="12" t="s">
        <v>225</v>
      </c>
      <c r="D305" s="12"/>
      <c r="E305" s="12"/>
      <c r="F305" s="30"/>
      <c r="G305" s="15" t="s">
        <v>2</v>
      </c>
      <c r="H305" s="13">
        <v>888519464</v>
      </c>
      <c r="I305" s="15" t="s">
        <v>2</v>
      </c>
      <c r="J305" s="13">
        <v>621064094</v>
      </c>
    </row>
    <row r="306" spans="1:10" ht="15" customHeight="1">
      <c r="B306" s="14"/>
      <c r="C306" s="12" t="s">
        <v>226</v>
      </c>
      <c r="D306" s="12"/>
      <c r="E306" s="12"/>
      <c r="F306" s="30"/>
      <c r="G306" s="10" t="s">
        <v>2</v>
      </c>
      <c r="H306" s="44">
        <v>3734851857</v>
      </c>
      <c r="I306" s="10" t="s">
        <v>2</v>
      </c>
      <c r="J306" s="44">
        <v>3933294233</v>
      </c>
    </row>
    <row r="307" spans="1:10" ht="15" customHeight="1">
      <c r="B307" s="14"/>
      <c r="C307" s="12" t="s">
        <v>227</v>
      </c>
      <c r="D307" s="12"/>
      <c r="E307" s="12"/>
      <c r="F307" s="30"/>
      <c r="G307" s="15" t="s">
        <v>2</v>
      </c>
      <c r="H307" s="13"/>
      <c r="I307" s="15" t="s">
        <v>2</v>
      </c>
      <c r="J307" s="13"/>
    </row>
    <row r="308" spans="1:10" ht="15" customHeight="1">
      <c r="B308" s="14"/>
      <c r="C308" s="12" t="s">
        <v>228</v>
      </c>
      <c r="D308" s="12"/>
      <c r="E308" s="12"/>
      <c r="F308" s="30"/>
      <c r="G308" s="15" t="s">
        <v>2</v>
      </c>
      <c r="H308" s="13"/>
      <c r="I308" s="15" t="s">
        <v>2</v>
      </c>
      <c r="J308" s="13"/>
    </row>
    <row r="309" spans="1:10" ht="15" customHeight="1">
      <c r="A309" s="40"/>
      <c r="B309" s="14"/>
      <c r="C309" s="12" t="s">
        <v>229</v>
      </c>
      <c r="D309" s="12"/>
      <c r="E309" s="12"/>
      <c r="F309" s="30"/>
      <c r="G309" s="15"/>
      <c r="H309" s="13">
        <v>164134472945</v>
      </c>
      <c r="I309" s="15"/>
      <c r="J309" s="13">
        <v>147259301455</v>
      </c>
    </row>
    <row r="310" spans="1:10" ht="15" customHeight="1">
      <c r="A310" s="38"/>
      <c r="B310" s="14"/>
      <c r="C310" s="12"/>
      <c r="D310" s="12" t="s">
        <v>230</v>
      </c>
      <c r="E310" s="12"/>
      <c r="F310" s="30"/>
      <c r="G310" s="15">
        <v>19618738190</v>
      </c>
      <c r="H310" s="13"/>
      <c r="I310" s="15">
        <v>22259571713</v>
      </c>
      <c r="J310" s="13"/>
    </row>
    <row r="311" spans="1:10" ht="15" customHeight="1">
      <c r="B311" s="14" t="s">
        <v>231</v>
      </c>
      <c r="C311" s="12"/>
      <c r="D311" s="12"/>
      <c r="E311" s="12"/>
      <c r="F311" s="30"/>
      <c r="G311" s="15" t="s">
        <v>2</v>
      </c>
      <c r="H311" s="13">
        <f>SUM(H291,H293,H298,H301,H304)</f>
        <v>344182485981</v>
      </c>
      <c r="I311" s="15" t="s">
        <v>2</v>
      </c>
      <c r="J311" s="13">
        <f>SUM(J291,J293,J298,J301,J304)</f>
        <v>327650115799</v>
      </c>
    </row>
    <row r="312" spans="1:10" ht="15" customHeight="1">
      <c r="B312" s="31" t="s">
        <v>232</v>
      </c>
      <c r="C312" s="32"/>
      <c r="D312" s="32"/>
      <c r="E312" s="32"/>
      <c r="F312" s="33"/>
      <c r="G312" s="34" t="s">
        <v>2</v>
      </c>
      <c r="H312" s="35">
        <f>H289+H311</f>
        <v>3349297826311</v>
      </c>
      <c r="I312" s="34" t="s">
        <v>2</v>
      </c>
      <c r="J312" s="35">
        <f>J289+J311</f>
        <v>1968450659447</v>
      </c>
    </row>
    <row r="313" spans="1:10" ht="15" customHeight="1">
      <c r="B313" s="41"/>
      <c r="C313" s="41"/>
      <c r="D313" s="41"/>
      <c r="E313" s="41"/>
      <c r="F313" s="41"/>
      <c r="G313" s="42"/>
      <c r="H313" s="42">
        <f>H186-H289-H311</f>
        <v>0</v>
      </c>
      <c r="I313" s="42"/>
      <c r="J313" s="42">
        <f>J186-J289-J311</f>
        <v>0</v>
      </c>
    </row>
    <row r="314" spans="1:10" ht="15" customHeight="1"/>
    <row r="315" spans="1:10" ht="15" customHeight="1">
      <c r="H315" s="43"/>
      <c r="J315" s="43"/>
    </row>
    <row r="316" spans="1:10" ht="15" customHeight="1"/>
    <row r="317" spans="1:10" ht="15" customHeight="1"/>
    <row r="318" spans="1:10" ht="15" customHeight="1"/>
    <row r="319" spans="1:10" ht="15" customHeight="1"/>
    <row r="320" spans="1:10" ht="15" customHeight="1"/>
  </sheetData>
  <mergeCells count="6">
    <mergeCell ref="B2:J2"/>
    <mergeCell ref="B4:J4"/>
    <mergeCell ref="B5:J5"/>
    <mergeCell ref="B7:F7"/>
    <mergeCell ref="G7:H7"/>
    <mergeCell ref="I7:J7"/>
  </mergeCells>
  <phoneticPr fontId="51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79" fitToHeight="0" orientation="portrait" r:id="rId1"/>
  <ignoredErrors>
    <ignoredError sqref="G30:J170 G172:J273 I171:J171 G275:J275 G274 I274:J274 G277:J312 G276 I276:J27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A1:L141"/>
  <sheetViews>
    <sheetView showGridLines="0" zoomScale="115" zoomScaleNormal="115" workbookViewId="0"/>
  </sheetViews>
  <sheetFormatPr defaultRowHeight="12"/>
  <cols>
    <col min="1" max="1" width="8.625" style="2" customWidth="1"/>
    <col min="2" max="7" width="2.125" style="2" customWidth="1"/>
    <col min="8" max="8" width="25.625" style="2" customWidth="1"/>
    <col min="9" max="12" width="16" style="1" customWidth="1"/>
    <col min="13" max="16384" width="9" style="2"/>
  </cols>
  <sheetData>
    <row r="1" spans="1:12" ht="15" customHeight="1"/>
    <row r="2" spans="1:12" ht="15" customHeight="1">
      <c r="B2" s="68" t="s">
        <v>0</v>
      </c>
      <c r="C2" s="68"/>
      <c r="D2" s="68"/>
      <c r="E2" s="68"/>
      <c r="F2" s="68"/>
      <c r="G2" s="68"/>
      <c r="H2" s="68"/>
      <c r="I2" s="68"/>
      <c r="J2" s="68"/>
      <c r="K2" s="68"/>
      <c r="L2" s="68"/>
    </row>
    <row r="3" spans="1:12" ht="15" customHeight="1"/>
    <row r="4" spans="1:12" ht="15" customHeight="1">
      <c r="B4" s="60" t="s">
        <v>418</v>
      </c>
      <c r="C4" s="60"/>
      <c r="D4" s="60"/>
      <c r="E4" s="60"/>
      <c r="F4" s="60"/>
      <c r="G4" s="60"/>
      <c r="H4" s="60"/>
      <c r="I4" s="60"/>
      <c r="J4" s="60"/>
      <c r="K4" s="60"/>
      <c r="L4" s="60"/>
    </row>
    <row r="5" spans="1:12" s="55" customFormat="1" ht="15" customHeight="1">
      <c r="B5" s="60" t="s">
        <v>420</v>
      </c>
      <c r="C5" s="60"/>
      <c r="D5" s="60"/>
      <c r="E5" s="60"/>
      <c r="F5" s="60"/>
      <c r="G5" s="60"/>
      <c r="H5" s="60"/>
      <c r="I5" s="60"/>
      <c r="J5" s="60"/>
      <c r="K5" s="60"/>
      <c r="L5" s="60"/>
    </row>
    <row r="6" spans="1:12" s="37" customFormat="1" ht="15" customHeight="1">
      <c r="B6" s="37" t="s">
        <v>67</v>
      </c>
      <c r="J6" s="46"/>
      <c r="L6" s="46" t="s">
        <v>320</v>
      </c>
    </row>
    <row r="7" spans="1:12" ht="15" customHeight="1">
      <c r="A7" s="56"/>
      <c r="B7" s="65" t="s">
        <v>68</v>
      </c>
      <c r="C7" s="66"/>
      <c r="D7" s="66"/>
      <c r="E7" s="66"/>
      <c r="F7" s="66"/>
      <c r="G7" s="66"/>
      <c r="H7" s="67"/>
      <c r="I7" s="63" t="s">
        <v>419</v>
      </c>
      <c r="J7" s="64"/>
      <c r="K7" s="69" t="s">
        <v>370</v>
      </c>
      <c r="L7" s="70"/>
    </row>
    <row r="8" spans="1:12" s="7" customFormat="1" ht="15" customHeight="1">
      <c r="B8" s="16" t="s">
        <v>1</v>
      </c>
      <c r="C8" s="17"/>
      <c r="D8" s="17"/>
      <c r="E8" s="8"/>
      <c r="F8" s="8"/>
      <c r="G8" s="8"/>
      <c r="H8" s="9"/>
      <c r="I8" s="22"/>
      <c r="J8" s="23">
        <f>SUM(J9,J19,J26,J31,J36,J39,J42)</f>
        <v>149856602418</v>
      </c>
      <c r="K8" s="22"/>
      <c r="L8" s="23">
        <f>SUM(L9,L19,L26,L31,L36,L39,L42)</f>
        <v>118324180993</v>
      </c>
    </row>
    <row r="9" spans="1:12" ht="15" customHeight="1">
      <c r="B9" s="18"/>
      <c r="C9" s="19" t="s">
        <v>3</v>
      </c>
      <c r="D9" s="19"/>
      <c r="E9" s="3"/>
      <c r="F9" s="3"/>
      <c r="G9" s="3"/>
      <c r="H9" s="4"/>
      <c r="I9" s="10"/>
      <c r="J9" s="11">
        <f>SUM(I10:I18)</f>
        <v>15683204363</v>
      </c>
      <c r="K9" s="10"/>
      <c r="L9" s="11">
        <f>SUM(K10:K18)</f>
        <v>11073123827</v>
      </c>
    </row>
    <row r="10" spans="1:12" ht="15" customHeight="1">
      <c r="B10" s="18"/>
      <c r="C10" s="19"/>
      <c r="D10" s="19" t="s">
        <v>268</v>
      </c>
      <c r="E10" s="3"/>
      <c r="F10" s="3"/>
      <c r="G10" s="3"/>
      <c r="H10" s="4"/>
      <c r="I10" s="10">
        <v>12611803289</v>
      </c>
      <c r="J10" s="11" t="s">
        <v>2</v>
      </c>
      <c r="K10" s="10">
        <v>8328235497</v>
      </c>
      <c r="L10" s="11" t="s">
        <v>2</v>
      </c>
    </row>
    <row r="11" spans="1:12" ht="15" customHeight="1">
      <c r="B11" s="18"/>
      <c r="C11" s="19"/>
      <c r="D11" s="19" t="s">
        <v>4</v>
      </c>
      <c r="E11" s="3"/>
      <c r="F11" s="3"/>
      <c r="G11" s="3"/>
      <c r="H11" s="4"/>
      <c r="I11" s="10">
        <v>1419887682</v>
      </c>
      <c r="J11" s="11" t="s">
        <v>2</v>
      </c>
      <c r="K11" s="10">
        <v>1692684834</v>
      </c>
      <c r="L11" s="11" t="s">
        <v>2</v>
      </c>
    </row>
    <row r="12" spans="1:12" ht="15" customHeight="1">
      <c r="B12" s="18"/>
      <c r="C12" s="19"/>
      <c r="D12" s="19" t="s">
        <v>5</v>
      </c>
      <c r="E12" s="3"/>
      <c r="F12" s="3"/>
      <c r="G12" s="3"/>
      <c r="H12" s="4"/>
      <c r="I12" s="10">
        <v>57727273</v>
      </c>
      <c r="J12" s="11" t="s">
        <v>2</v>
      </c>
      <c r="K12" s="10">
        <v>8000000</v>
      </c>
      <c r="L12" s="11" t="s">
        <v>2</v>
      </c>
    </row>
    <row r="13" spans="1:12" ht="15" customHeight="1">
      <c r="B13" s="18"/>
      <c r="C13" s="19"/>
      <c r="D13" s="19" t="s">
        <v>6</v>
      </c>
      <c r="E13" s="3"/>
      <c r="F13" s="3"/>
      <c r="G13" s="3"/>
      <c r="H13" s="4"/>
      <c r="I13" s="10">
        <v>473534936</v>
      </c>
      <c r="J13" s="11" t="s">
        <v>2</v>
      </c>
      <c r="K13" s="10">
        <v>327462112</v>
      </c>
      <c r="L13" s="11" t="s">
        <v>2</v>
      </c>
    </row>
    <row r="14" spans="1:12" ht="15" customHeight="1">
      <c r="B14" s="18"/>
      <c r="C14" s="19"/>
      <c r="D14" s="19" t="s">
        <v>7</v>
      </c>
      <c r="E14" s="3"/>
      <c r="F14" s="3"/>
      <c r="G14" s="3"/>
      <c r="H14" s="4"/>
      <c r="I14" s="10">
        <v>5481430</v>
      </c>
      <c r="J14" s="11" t="s">
        <v>2</v>
      </c>
      <c r="K14" s="10">
        <v>10484210</v>
      </c>
      <c r="L14" s="11" t="s">
        <v>2</v>
      </c>
    </row>
    <row r="15" spans="1:12" ht="15" customHeight="1">
      <c r="B15" s="18"/>
      <c r="C15" s="19"/>
      <c r="D15" s="19" t="s">
        <v>8</v>
      </c>
      <c r="E15" s="3"/>
      <c r="F15" s="3"/>
      <c r="G15" s="3"/>
      <c r="H15" s="4"/>
      <c r="I15" s="10">
        <v>707727273</v>
      </c>
      <c r="J15" s="11" t="s">
        <v>2</v>
      </c>
      <c r="K15" s="10">
        <v>380206091</v>
      </c>
      <c r="L15" s="11" t="s">
        <v>2</v>
      </c>
    </row>
    <row r="16" spans="1:12" ht="15" customHeight="1">
      <c r="B16" s="18"/>
      <c r="C16" s="19"/>
      <c r="D16" s="19" t="s">
        <v>9</v>
      </c>
      <c r="E16" s="3"/>
      <c r="F16" s="3"/>
      <c r="G16" s="3"/>
      <c r="H16" s="4"/>
      <c r="I16" s="10"/>
      <c r="J16" s="11" t="s">
        <v>2</v>
      </c>
      <c r="K16" s="10">
        <v>6435000</v>
      </c>
      <c r="L16" s="11" t="s">
        <v>2</v>
      </c>
    </row>
    <row r="17" spans="1:12" ht="15" customHeight="1">
      <c r="B17" s="18"/>
      <c r="C17" s="19"/>
      <c r="D17" s="19" t="s">
        <v>318</v>
      </c>
      <c r="E17" s="3"/>
      <c r="F17" s="3"/>
      <c r="G17" s="3"/>
      <c r="H17" s="4"/>
      <c r="I17" s="10">
        <v>1500000</v>
      </c>
      <c r="J17" s="11" t="s">
        <v>2</v>
      </c>
      <c r="K17" s="10">
        <v>1500000</v>
      </c>
      <c r="L17" s="11" t="s">
        <v>2</v>
      </c>
    </row>
    <row r="18" spans="1:12" ht="15" customHeight="1">
      <c r="B18" s="18"/>
      <c r="C18" s="19"/>
      <c r="D18" s="19" t="s">
        <v>317</v>
      </c>
      <c r="E18" s="3"/>
      <c r="F18" s="3"/>
      <c r="G18" s="3"/>
      <c r="H18" s="4"/>
      <c r="I18" s="10">
        <v>405542480</v>
      </c>
      <c r="J18" s="11"/>
      <c r="K18" s="10">
        <v>318116083</v>
      </c>
      <c r="L18" s="11"/>
    </row>
    <row r="19" spans="1:12" ht="15" customHeight="1">
      <c r="B19" s="18"/>
      <c r="C19" s="19" t="s">
        <v>312</v>
      </c>
      <c r="D19" s="19"/>
      <c r="E19" s="3"/>
      <c r="F19" s="3"/>
      <c r="G19" s="3"/>
      <c r="H19" s="4"/>
      <c r="I19" s="10"/>
      <c r="J19" s="11">
        <f>SUM(I20:I25)</f>
        <v>55262525324</v>
      </c>
      <c r="K19" s="10"/>
      <c r="L19" s="11">
        <f>SUM(K20:K25)</f>
        <v>18610963785</v>
      </c>
    </row>
    <row r="20" spans="1:12" ht="15" customHeight="1">
      <c r="B20" s="18"/>
      <c r="C20" s="19"/>
      <c r="D20" s="19" t="s">
        <v>10</v>
      </c>
      <c r="E20" s="3"/>
      <c r="F20" s="3"/>
      <c r="G20" s="3"/>
      <c r="H20" s="4"/>
      <c r="I20" s="10">
        <v>32510449325</v>
      </c>
      <c r="J20" s="11"/>
      <c r="K20" s="10">
        <v>11415449784</v>
      </c>
      <c r="L20" s="11"/>
    </row>
    <row r="21" spans="1:12" ht="15" customHeight="1">
      <c r="B21" s="18"/>
      <c r="C21" s="19"/>
      <c r="D21" s="19" t="s">
        <v>11</v>
      </c>
      <c r="E21" s="3"/>
      <c r="F21" s="3"/>
      <c r="G21" s="3"/>
      <c r="H21" s="4"/>
      <c r="I21" s="10">
        <v>20592421876</v>
      </c>
      <c r="J21" s="11" t="s">
        <v>2</v>
      </c>
      <c r="K21" s="10">
        <v>4357363283</v>
      </c>
      <c r="L21" s="11" t="s">
        <v>2</v>
      </c>
    </row>
    <row r="22" spans="1:12" ht="15" customHeight="1">
      <c r="B22" s="18"/>
      <c r="C22" s="19"/>
      <c r="D22" s="19" t="s">
        <v>12</v>
      </c>
      <c r="E22" s="3"/>
      <c r="F22" s="3"/>
      <c r="G22" s="3"/>
      <c r="H22" s="4"/>
      <c r="I22" s="10">
        <v>509598717</v>
      </c>
      <c r="J22" s="11" t="s">
        <v>2</v>
      </c>
      <c r="K22" s="10">
        <v>864674418</v>
      </c>
      <c r="L22" s="11" t="s">
        <v>2</v>
      </c>
    </row>
    <row r="23" spans="1:12" ht="15" customHeight="1">
      <c r="B23" s="18"/>
      <c r="C23" s="19"/>
      <c r="D23" s="19" t="s">
        <v>342</v>
      </c>
      <c r="E23" s="3"/>
      <c r="F23" s="3"/>
      <c r="G23" s="3"/>
      <c r="H23" s="4"/>
      <c r="I23" s="10"/>
      <c r="J23" s="11" t="s">
        <v>2</v>
      </c>
      <c r="K23" s="10"/>
      <c r="L23" s="11" t="s">
        <v>2</v>
      </c>
    </row>
    <row r="24" spans="1:12" ht="15" customHeight="1">
      <c r="B24" s="18"/>
      <c r="C24" s="19"/>
      <c r="D24" s="19" t="s">
        <v>359</v>
      </c>
      <c r="E24" s="3"/>
      <c r="F24" s="3"/>
      <c r="G24" s="3"/>
      <c r="H24" s="4"/>
      <c r="I24" s="10"/>
      <c r="J24" s="11"/>
      <c r="K24" s="10"/>
      <c r="L24" s="11"/>
    </row>
    <row r="25" spans="1:12" ht="15" customHeight="1">
      <c r="B25" s="18"/>
      <c r="C25" s="19"/>
      <c r="D25" s="19" t="s">
        <v>288</v>
      </c>
      <c r="E25" s="3"/>
      <c r="F25" s="3"/>
      <c r="G25" s="3"/>
      <c r="H25" s="4"/>
      <c r="I25" s="10">
        <v>1650055406</v>
      </c>
      <c r="J25" s="11"/>
      <c r="K25" s="10">
        <v>1973476300</v>
      </c>
      <c r="L25" s="11"/>
    </row>
    <row r="26" spans="1:12" ht="15" customHeight="1">
      <c r="B26" s="18"/>
      <c r="C26" s="19" t="s">
        <v>314</v>
      </c>
      <c r="D26" s="19"/>
      <c r="E26" s="3"/>
      <c r="F26" s="3"/>
      <c r="G26" s="3"/>
      <c r="H26" s="4"/>
      <c r="I26" s="10"/>
      <c r="J26" s="11">
        <f>SUM(I27:I30)</f>
        <v>62888906300</v>
      </c>
      <c r="K26" s="10"/>
      <c r="L26" s="11">
        <f>SUM(K27:K30)</f>
        <v>73204457854</v>
      </c>
    </row>
    <row r="27" spans="1:12" ht="15" customHeight="1">
      <c r="A27" s="39"/>
      <c r="B27" s="18"/>
      <c r="C27" s="19"/>
      <c r="D27" s="19" t="s">
        <v>333</v>
      </c>
      <c r="E27" s="3"/>
      <c r="F27" s="3"/>
      <c r="G27" s="3"/>
      <c r="H27" s="4"/>
      <c r="I27" s="10">
        <v>61253304312</v>
      </c>
      <c r="J27" s="11" t="s">
        <v>2</v>
      </c>
      <c r="K27" s="10">
        <v>71896974812</v>
      </c>
      <c r="L27" s="11" t="s">
        <v>2</v>
      </c>
    </row>
    <row r="28" spans="1:12" ht="15" customHeight="1">
      <c r="A28" s="39"/>
      <c r="B28" s="18"/>
      <c r="C28" s="19"/>
      <c r="D28" s="19" t="s">
        <v>334</v>
      </c>
      <c r="E28" s="3"/>
      <c r="F28" s="3"/>
      <c r="G28" s="3"/>
      <c r="H28" s="4"/>
      <c r="I28" s="10">
        <v>1624831254</v>
      </c>
      <c r="J28" s="11"/>
      <c r="K28" s="10">
        <v>1090537739</v>
      </c>
      <c r="L28" s="11"/>
    </row>
    <row r="29" spans="1:12" ht="15" customHeight="1">
      <c r="A29" s="39"/>
      <c r="B29" s="18"/>
      <c r="C29" s="19"/>
      <c r="D29" s="19" t="s">
        <v>335</v>
      </c>
      <c r="E29" s="3"/>
      <c r="F29" s="3"/>
      <c r="G29" s="3"/>
      <c r="H29" s="4"/>
      <c r="I29" s="10"/>
      <c r="J29" s="11" t="s">
        <v>2</v>
      </c>
      <c r="K29" s="10">
        <v>33318726</v>
      </c>
      <c r="L29" s="11" t="s">
        <v>2</v>
      </c>
    </row>
    <row r="30" spans="1:12" ht="15" customHeight="1">
      <c r="A30" s="39"/>
      <c r="B30" s="18"/>
      <c r="C30" s="19"/>
      <c r="D30" s="19" t="s">
        <v>336</v>
      </c>
      <c r="E30" s="3"/>
      <c r="F30" s="3"/>
      <c r="G30" s="3"/>
      <c r="H30" s="4"/>
      <c r="I30" s="10">
        <v>10770734</v>
      </c>
      <c r="J30" s="11"/>
      <c r="K30" s="10">
        <v>183626577</v>
      </c>
      <c r="L30" s="11"/>
    </row>
    <row r="31" spans="1:12" ht="15" customHeight="1">
      <c r="B31" s="18"/>
      <c r="C31" s="19" t="s">
        <v>13</v>
      </c>
      <c r="D31" s="19"/>
      <c r="E31" s="3"/>
      <c r="F31" s="3"/>
      <c r="G31" s="3"/>
      <c r="H31" s="4"/>
      <c r="I31" s="10"/>
      <c r="J31" s="11">
        <f>SUM(I32:I35)</f>
        <v>14919688658</v>
      </c>
      <c r="K31" s="10"/>
      <c r="L31" s="11">
        <f>SUM(K32:K35)</f>
        <v>13548834615</v>
      </c>
    </row>
    <row r="32" spans="1:12" ht="15" customHeight="1">
      <c r="B32" s="18"/>
      <c r="C32" s="19"/>
      <c r="D32" s="19" t="s">
        <v>14</v>
      </c>
      <c r="E32" s="3"/>
      <c r="F32" s="3"/>
      <c r="G32" s="3"/>
      <c r="H32" s="4"/>
      <c r="I32" s="10">
        <f>918040992-20034185</f>
        <v>898006807</v>
      </c>
      <c r="J32" s="11" t="s">
        <v>2</v>
      </c>
      <c r="K32" s="10">
        <v>1134966323</v>
      </c>
      <c r="L32" s="11" t="s">
        <v>2</v>
      </c>
    </row>
    <row r="33" spans="1:12" ht="15" customHeight="1">
      <c r="B33" s="18"/>
      <c r="C33" s="19"/>
      <c r="D33" s="19" t="s">
        <v>368</v>
      </c>
      <c r="E33" s="3"/>
      <c r="F33" s="3"/>
      <c r="G33" s="3"/>
      <c r="H33" s="4"/>
      <c r="I33" s="10">
        <f>7355644749+20034185</f>
        <v>7375678934</v>
      </c>
      <c r="J33" s="11" t="s">
        <v>2</v>
      </c>
      <c r="K33" s="10">
        <v>6947177923</v>
      </c>
      <c r="L33" s="11" t="s">
        <v>2</v>
      </c>
    </row>
    <row r="34" spans="1:12" ht="15" customHeight="1">
      <c r="A34" s="38"/>
      <c r="B34" s="18"/>
      <c r="C34" s="19"/>
      <c r="D34" s="19" t="s">
        <v>15</v>
      </c>
      <c r="E34" s="3"/>
      <c r="F34" s="3"/>
      <c r="G34" s="3"/>
      <c r="H34" s="4"/>
      <c r="I34" s="10">
        <v>6131599387</v>
      </c>
      <c r="J34" s="11" t="s">
        <v>2</v>
      </c>
      <c r="K34" s="10">
        <v>4762561894</v>
      </c>
      <c r="L34" s="11" t="s">
        <v>2</v>
      </c>
    </row>
    <row r="35" spans="1:12" ht="15" customHeight="1">
      <c r="B35" s="18"/>
      <c r="C35" s="19"/>
      <c r="D35" s="19" t="s">
        <v>16</v>
      </c>
      <c r="E35" s="3"/>
      <c r="F35" s="3"/>
      <c r="G35" s="3"/>
      <c r="H35" s="4"/>
      <c r="I35" s="10">
        <v>514403530</v>
      </c>
      <c r="J35" s="11" t="s">
        <v>2</v>
      </c>
      <c r="K35" s="10">
        <v>704128475</v>
      </c>
      <c r="L35" s="11" t="s">
        <v>2</v>
      </c>
    </row>
    <row r="36" spans="1:12" ht="15" customHeight="1">
      <c r="B36" s="18"/>
      <c r="C36" s="19" t="s">
        <v>290</v>
      </c>
      <c r="D36" s="19"/>
      <c r="E36" s="3"/>
      <c r="F36" s="3"/>
      <c r="G36" s="3"/>
      <c r="H36" s="4"/>
      <c r="I36" s="10"/>
      <c r="J36" s="11">
        <f>SUM(I37:I38)</f>
        <v>0</v>
      </c>
      <c r="K36" s="10"/>
      <c r="L36" s="11">
        <f>SUM(K37:K38)</f>
        <v>580477892</v>
      </c>
    </row>
    <row r="37" spans="1:12" ht="15" customHeight="1">
      <c r="B37" s="18"/>
      <c r="C37" s="19"/>
      <c r="D37" s="19" t="s">
        <v>319</v>
      </c>
      <c r="E37" s="3"/>
      <c r="F37" s="3"/>
      <c r="G37" s="3"/>
      <c r="H37" s="4"/>
      <c r="I37" s="10"/>
      <c r="J37" s="11" t="s">
        <v>2</v>
      </c>
      <c r="K37" s="10"/>
      <c r="L37" s="11" t="s">
        <v>2</v>
      </c>
    </row>
    <row r="38" spans="1:12" ht="15" customHeight="1">
      <c r="B38" s="18"/>
      <c r="C38" s="19"/>
      <c r="D38" s="19" t="s">
        <v>371</v>
      </c>
      <c r="E38" s="3"/>
      <c r="F38" s="3"/>
      <c r="G38" s="3"/>
      <c r="H38" s="4"/>
      <c r="I38" s="10"/>
      <c r="J38" s="11"/>
      <c r="K38" s="10">
        <v>580477892</v>
      </c>
      <c r="L38" s="11"/>
    </row>
    <row r="39" spans="1:12" ht="15" customHeight="1">
      <c r="B39" s="18"/>
      <c r="C39" s="19" t="s">
        <v>289</v>
      </c>
      <c r="D39" s="19"/>
      <c r="E39" s="3"/>
      <c r="F39" s="3"/>
      <c r="G39" s="3"/>
      <c r="H39" s="4"/>
      <c r="I39" s="10"/>
      <c r="J39" s="11">
        <f>SUM(I40:I41)</f>
        <v>806522377</v>
      </c>
      <c r="K39" s="10"/>
      <c r="L39" s="11">
        <f>SUM(K40:K41)</f>
        <v>762878691</v>
      </c>
    </row>
    <row r="40" spans="1:12" ht="15" customHeight="1">
      <c r="B40" s="18"/>
      <c r="C40" s="19"/>
      <c r="D40" s="19" t="s">
        <v>17</v>
      </c>
      <c r="E40" s="3"/>
      <c r="F40" s="3"/>
      <c r="G40" s="3"/>
      <c r="H40" s="4"/>
      <c r="I40" s="10">
        <v>323074387</v>
      </c>
      <c r="J40" s="11" t="s">
        <v>2</v>
      </c>
      <c r="K40" s="10">
        <v>44561875</v>
      </c>
      <c r="L40" s="11" t="s">
        <v>2</v>
      </c>
    </row>
    <row r="41" spans="1:12" ht="15" customHeight="1">
      <c r="B41" s="18"/>
      <c r="C41" s="19"/>
      <c r="D41" s="19" t="s">
        <v>18</v>
      </c>
      <c r="E41" s="3"/>
      <c r="F41" s="3"/>
      <c r="G41" s="3"/>
      <c r="H41" s="4"/>
      <c r="I41" s="10">
        <v>483447990</v>
      </c>
      <c r="J41" s="11" t="s">
        <v>2</v>
      </c>
      <c r="K41" s="10">
        <v>718316816</v>
      </c>
      <c r="L41" s="11" t="s">
        <v>2</v>
      </c>
    </row>
    <row r="42" spans="1:12" ht="15" customHeight="1">
      <c r="B42" s="20"/>
      <c r="C42" s="21" t="s">
        <v>19</v>
      </c>
      <c r="D42" s="21"/>
      <c r="E42" s="3"/>
      <c r="F42" s="3"/>
      <c r="G42" s="3"/>
      <c r="H42" s="4"/>
      <c r="I42" s="10"/>
      <c r="J42" s="11">
        <f>SUM(I43:I46)</f>
        <v>295755396</v>
      </c>
      <c r="K42" s="10"/>
      <c r="L42" s="11">
        <f>SUM(K43:K46)</f>
        <v>543444329</v>
      </c>
    </row>
    <row r="43" spans="1:12" ht="15" customHeight="1">
      <c r="B43" s="20"/>
      <c r="C43" s="21"/>
      <c r="D43" s="21" t="s">
        <v>372</v>
      </c>
      <c r="E43" s="3"/>
      <c r="F43" s="3"/>
      <c r="G43" s="3"/>
      <c r="H43" s="4"/>
      <c r="I43" s="10">
        <v>259243306</v>
      </c>
      <c r="J43" s="11" t="s">
        <v>2</v>
      </c>
      <c r="K43" s="10">
        <v>497020493</v>
      </c>
      <c r="L43" s="11" t="s">
        <v>2</v>
      </c>
    </row>
    <row r="44" spans="1:12" ht="15" customHeight="1">
      <c r="B44" s="20"/>
      <c r="C44" s="21"/>
      <c r="D44" s="21" t="s">
        <v>373</v>
      </c>
      <c r="E44" s="3"/>
      <c r="F44" s="3"/>
      <c r="G44" s="3"/>
      <c r="H44" s="4"/>
      <c r="I44" s="10">
        <v>36512090</v>
      </c>
      <c r="J44" s="11"/>
      <c r="K44" s="10">
        <v>45672870</v>
      </c>
      <c r="L44" s="11"/>
    </row>
    <row r="45" spans="1:12" ht="15" customHeight="1">
      <c r="B45" s="20"/>
      <c r="C45" s="21"/>
      <c r="D45" s="21" t="s">
        <v>374</v>
      </c>
      <c r="E45" s="3"/>
      <c r="F45" s="3"/>
      <c r="G45" s="3"/>
      <c r="H45" s="4"/>
      <c r="I45" s="10"/>
      <c r="J45" s="11" t="s">
        <v>2</v>
      </c>
      <c r="K45" s="10">
        <v>740966</v>
      </c>
      <c r="L45" s="11" t="s">
        <v>2</v>
      </c>
    </row>
    <row r="46" spans="1:12" ht="15" customHeight="1">
      <c r="B46" s="20"/>
      <c r="C46" s="21"/>
      <c r="D46" s="21" t="s">
        <v>375</v>
      </c>
      <c r="E46" s="3"/>
      <c r="F46" s="3"/>
      <c r="G46" s="3"/>
      <c r="H46" s="4"/>
      <c r="I46" s="10"/>
      <c r="J46" s="11"/>
      <c r="K46" s="10">
        <v>10000</v>
      </c>
      <c r="L46" s="11"/>
    </row>
    <row r="47" spans="1:12" ht="15" customHeight="1">
      <c r="B47" s="20" t="s">
        <v>269</v>
      </c>
      <c r="C47" s="21"/>
      <c r="D47" s="21"/>
      <c r="E47" s="3"/>
      <c r="F47" s="3"/>
      <c r="G47" s="3"/>
      <c r="H47" s="4"/>
      <c r="I47" s="10"/>
      <c r="J47" s="11">
        <f>SUM(J48,J54,J61,J66,J70,J73,J76,J100)</f>
        <v>124634857457</v>
      </c>
      <c r="K47" s="10"/>
      <c r="L47" s="11">
        <f>SUM(L48,L54,L61,L66,L70,L73,L76,L100)</f>
        <v>112723280964</v>
      </c>
    </row>
    <row r="48" spans="1:12" ht="15" customHeight="1">
      <c r="B48" s="20"/>
      <c r="C48" s="21" t="s">
        <v>20</v>
      </c>
      <c r="D48" s="21"/>
      <c r="E48" s="3"/>
      <c r="F48" s="3"/>
      <c r="G48" s="3"/>
      <c r="H48" s="4"/>
      <c r="I48" s="10"/>
      <c r="J48" s="11">
        <f>SUM(I49:I53)</f>
        <v>5414962721</v>
      </c>
      <c r="K48" s="10"/>
      <c r="L48" s="11">
        <f>SUM(K49:K53)</f>
        <v>3784766466</v>
      </c>
    </row>
    <row r="49" spans="1:12" ht="15" customHeight="1">
      <c r="B49" s="20"/>
      <c r="C49" s="21"/>
      <c r="D49" s="21" t="s">
        <v>21</v>
      </c>
      <c r="E49" s="3"/>
      <c r="F49" s="3"/>
      <c r="G49" s="3"/>
      <c r="H49" s="4"/>
      <c r="I49" s="10">
        <v>4902578653</v>
      </c>
      <c r="J49" s="11" t="s">
        <v>2</v>
      </c>
      <c r="K49" s="10">
        <v>3227026802</v>
      </c>
      <c r="L49" s="11" t="s">
        <v>2</v>
      </c>
    </row>
    <row r="50" spans="1:12" ht="15" customHeight="1">
      <c r="B50" s="20"/>
      <c r="C50" s="21"/>
      <c r="D50" s="21" t="s">
        <v>22</v>
      </c>
      <c r="E50" s="3"/>
      <c r="F50" s="3"/>
      <c r="G50" s="3"/>
      <c r="H50" s="4"/>
      <c r="I50" s="10">
        <v>18582807</v>
      </c>
      <c r="J50" s="11" t="s">
        <v>2</v>
      </c>
      <c r="K50" s="10">
        <v>58067836</v>
      </c>
      <c r="L50" s="11" t="s">
        <v>2</v>
      </c>
    </row>
    <row r="51" spans="1:12" ht="15" customHeight="1">
      <c r="B51" s="20"/>
      <c r="C51" s="21"/>
      <c r="D51" s="21" t="s">
        <v>277</v>
      </c>
      <c r="E51" s="3"/>
      <c r="F51" s="3"/>
      <c r="G51" s="3"/>
      <c r="H51" s="4"/>
      <c r="I51" s="10"/>
      <c r="J51" s="11"/>
      <c r="K51" s="10">
        <v>1000000</v>
      </c>
      <c r="L51" s="11"/>
    </row>
    <row r="52" spans="1:12" ht="15" customHeight="1">
      <c r="B52" s="20"/>
      <c r="C52" s="21"/>
      <c r="D52" s="21" t="s">
        <v>278</v>
      </c>
      <c r="E52" s="3"/>
      <c r="F52" s="3"/>
      <c r="G52" s="3"/>
      <c r="H52" s="4"/>
      <c r="I52" s="10">
        <v>27760932</v>
      </c>
      <c r="J52" s="11" t="s">
        <v>2</v>
      </c>
      <c r="K52" s="10">
        <v>1084043</v>
      </c>
      <c r="L52" s="11" t="s">
        <v>2</v>
      </c>
    </row>
    <row r="53" spans="1:12" ht="15" customHeight="1">
      <c r="B53" s="20"/>
      <c r="C53" s="21"/>
      <c r="D53" s="21" t="s">
        <v>279</v>
      </c>
      <c r="E53" s="3"/>
      <c r="F53" s="3"/>
      <c r="G53" s="3"/>
      <c r="H53" s="4"/>
      <c r="I53" s="10">
        <v>466040329</v>
      </c>
      <c r="J53" s="11" t="s">
        <v>2</v>
      </c>
      <c r="K53" s="10">
        <v>497587785</v>
      </c>
      <c r="L53" s="11" t="s">
        <v>2</v>
      </c>
    </row>
    <row r="54" spans="1:12" ht="15" customHeight="1">
      <c r="B54" s="20"/>
      <c r="C54" s="21" t="s">
        <v>369</v>
      </c>
      <c r="D54" s="21"/>
      <c r="E54" s="3"/>
      <c r="F54" s="3"/>
      <c r="G54" s="3"/>
      <c r="H54" s="4"/>
      <c r="I54" s="10"/>
      <c r="J54" s="11">
        <f>SUM(I55:I60)</f>
        <v>19027870777</v>
      </c>
      <c r="K54" s="10"/>
      <c r="L54" s="11">
        <f>SUM(K55:K60)</f>
        <v>12833520674</v>
      </c>
    </row>
    <row r="55" spans="1:12" ht="15" customHeight="1">
      <c r="B55" s="20"/>
      <c r="C55" s="21"/>
      <c r="D55" s="21" t="s">
        <v>23</v>
      </c>
      <c r="E55" s="3"/>
      <c r="F55" s="3"/>
      <c r="G55" s="3"/>
      <c r="H55" s="4"/>
      <c r="I55" s="10">
        <v>11888250606</v>
      </c>
      <c r="J55" s="11" t="s">
        <v>2</v>
      </c>
      <c r="K55" s="10">
        <v>9731358229</v>
      </c>
      <c r="L55" s="11" t="s">
        <v>2</v>
      </c>
    </row>
    <row r="56" spans="1:12" ht="15" customHeight="1">
      <c r="B56" s="20"/>
      <c r="C56" s="21"/>
      <c r="D56" s="21" t="s">
        <v>24</v>
      </c>
      <c r="E56" s="3"/>
      <c r="F56" s="3"/>
      <c r="G56" s="3"/>
      <c r="H56" s="4"/>
      <c r="I56" s="10">
        <v>3123986061</v>
      </c>
      <c r="J56" s="11" t="s">
        <v>2</v>
      </c>
      <c r="K56" s="10">
        <v>2009695709</v>
      </c>
      <c r="L56" s="11" t="s">
        <v>2</v>
      </c>
    </row>
    <row r="57" spans="1:12" ht="15" customHeight="1">
      <c r="B57" s="20"/>
      <c r="C57" s="21"/>
      <c r="D57" s="21" t="s">
        <v>25</v>
      </c>
      <c r="E57" s="3"/>
      <c r="F57" s="3"/>
      <c r="G57" s="3"/>
      <c r="H57" s="4"/>
      <c r="I57" s="10">
        <v>4015634110</v>
      </c>
      <c r="J57" s="11" t="s">
        <v>2</v>
      </c>
      <c r="K57" s="10">
        <v>1092466736</v>
      </c>
      <c r="L57" s="11" t="s">
        <v>2</v>
      </c>
    </row>
    <row r="58" spans="1:12" ht="15" customHeight="1">
      <c r="B58" s="20"/>
      <c r="C58" s="21"/>
      <c r="D58" s="21" t="s">
        <v>26</v>
      </c>
      <c r="E58" s="3"/>
      <c r="F58" s="3"/>
      <c r="G58" s="3"/>
      <c r="H58" s="4"/>
      <c r="I58" s="10"/>
      <c r="J58" s="11" t="s">
        <v>2</v>
      </c>
      <c r="K58" s="10"/>
      <c r="L58" s="11" t="s">
        <v>2</v>
      </c>
    </row>
    <row r="59" spans="1:12" ht="15" customHeight="1">
      <c r="B59" s="20"/>
      <c r="C59" s="21"/>
      <c r="D59" s="21" t="s">
        <v>27</v>
      </c>
      <c r="E59" s="3"/>
      <c r="F59" s="3"/>
      <c r="G59" s="3"/>
      <c r="H59" s="4"/>
      <c r="I59" s="10"/>
      <c r="J59" s="11" t="s">
        <v>2</v>
      </c>
      <c r="K59" s="10"/>
      <c r="L59" s="11" t="s">
        <v>2</v>
      </c>
    </row>
    <row r="60" spans="1:12" ht="15" customHeight="1">
      <c r="B60" s="20"/>
      <c r="C60" s="21"/>
      <c r="D60" s="21" t="s">
        <v>341</v>
      </c>
      <c r="E60" s="3"/>
      <c r="F60" s="3"/>
      <c r="G60" s="3"/>
      <c r="H60" s="4"/>
      <c r="I60" s="10"/>
      <c r="J60" s="11"/>
      <c r="K60" s="10"/>
      <c r="L60" s="11"/>
    </row>
    <row r="61" spans="1:12" ht="15" customHeight="1">
      <c r="B61" s="20"/>
      <c r="C61" s="21" t="s">
        <v>313</v>
      </c>
      <c r="D61" s="21"/>
      <c r="E61" s="3"/>
      <c r="F61" s="3"/>
      <c r="G61" s="3"/>
      <c r="H61" s="4"/>
      <c r="I61" s="10"/>
      <c r="J61" s="11">
        <f>SUM(I62:I65)</f>
        <v>62255319949</v>
      </c>
      <c r="K61" s="10"/>
      <c r="L61" s="11">
        <f>SUM(K62:K65)</f>
        <v>69490136648</v>
      </c>
    </row>
    <row r="62" spans="1:12" ht="15" customHeight="1">
      <c r="A62" s="39"/>
      <c r="B62" s="20"/>
      <c r="C62" s="21"/>
      <c r="D62" s="21" t="s">
        <v>337</v>
      </c>
      <c r="E62" s="3"/>
      <c r="F62" s="3"/>
      <c r="G62" s="3"/>
      <c r="H62" s="4"/>
      <c r="I62" s="10">
        <v>61190062662</v>
      </c>
      <c r="J62" s="11" t="s">
        <v>2</v>
      </c>
      <c r="K62" s="10">
        <v>68920071869</v>
      </c>
      <c r="L62" s="11" t="s">
        <v>2</v>
      </c>
    </row>
    <row r="63" spans="1:12" ht="15" customHeight="1">
      <c r="A63" s="39"/>
      <c r="B63" s="20"/>
      <c r="C63" s="21"/>
      <c r="D63" s="21" t="s">
        <v>338</v>
      </c>
      <c r="E63" s="3"/>
      <c r="F63" s="3"/>
      <c r="G63" s="3"/>
      <c r="H63" s="4"/>
      <c r="I63" s="10">
        <v>1015710284</v>
      </c>
      <c r="J63" s="11"/>
      <c r="K63" s="10">
        <v>458347748</v>
      </c>
      <c r="L63" s="11"/>
    </row>
    <row r="64" spans="1:12" ht="15" customHeight="1">
      <c r="A64" s="39"/>
      <c r="B64" s="20"/>
      <c r="C64" s="21"/>
      <c r="D64" s="21" t="s">
        <v>339</v>
      </c>
      <c r="E64" s="3"/>
      <c r="F64" s="3"/>
      <c r="G64" s="3"/>
      <c r="H64" s="4"/>
      <c r="I64" s="10">
        <v>32173974</v>
      </c>
      <c r="J64" s="11" t="s">
        <v>2</v>
      </c>
      <c r="K64" s="10">
        <v>101321191</v>
      </c>
      <c r="L64" s="11" t="s">
        <v>2</v>
      </c>
    </row>
    <row r="65" spans="1:12" ht="15" customHeight="1">
      <c r="A65" s="39"/>
      <c r="B65" s="20"/>
      <c r="C65" s="21"/>
      <c r="D65" s="21" t="s">
        <v>340</v>
      </c>
      <c r="E65" s="3"/>
      <c r="F65" s="3"/>
      <c r="G65" s="3"/>
      <c r="H65" s="4"/>
      <c r="I65" s="10">
        <v>17373029</v>
      </c>
      <c r="J65" s="11"/>
      <c r="K65" s="10">
        <v>10395840</v>
      </c>
      <c r="L65" s="11"/>
    </row>
    <row r="66" spans="1:12" ht="15" customHeight="1">
      <c r="B66" s="20"/>
      <c r="C66" s="21" t="s">
        <v>28</v>
      </c>
      <c r="D66" s="21"/>
      <c r="E66" s="3"/>
      <c r="F66" s="3"/>
      <c r="G66" s="3"/>
      <c r="H66" s="4"/>
      <c r="I66" s="10"/>
      <c r="J66" s="11">
        <f>SUM(I67:I69)</f>
        <v>7896995433</v>
      </c>
      <c r="K66" s="10"/>
      <c r="L66" s="11">
        <f>SUM(K67:K69)</f>
        <v>7573738214</v>
      </c>
    </row>
    <row r="67" spans="1:12" ht="15" customHeight="1">
      <c r="B67" s="20"/>
      <c r="C67" s="21"/>
      <c r="D67" s="21" t="s">
        <v>29</v>
      </c>
      <c r="E67" s="3"/>
      <c r="F67" s="3"/>
      <c r="G67" s="3"/>
      <c r="H67" s="4"/>
      <c r="I67" s="10">
        <v>935430620</v>
      </c>
      <c r="J67" s="11" t="s">
        <v>2</v>
      </c>
      <c r="K67" s="10">
        <v>796597991</v>
      </c>
      <c r="L67" s="11" t="s">
        <v>2</v>
      </c>
    </row>
    <row r="68" spans="1:12" ht="15" customHeight="1">
      <c r="B68" s="20"/>
      <c r="C68" s="21"/>
      <c r="D68" s="21" t="s">
        <v>30</v>
      </c>
      <c r="E68" s="3"/>
      <c r="F68" s="3"/>
      <c r="G68" s="3"/>
      <c r="H68" s="4"/>
      <c r="I68" s="10">
        <v>6950466997</v>
      </c>
      <c r="J68" s="11" t="s">
        <v>2</v>
      </c>
      <c r="K68" s="10">
        <v>6762427845</v>
      </c>
      <c r="L68" s="11" t="s">
        <v>2</v>
      </c>
    </row>
    <row r="69" spans="1:12" ht="15" customHeight="1">
      <c r="B69" s="20"/>
      <c r="C69" s="21"/>
      <c r="D69" s="21" t="s">
        <v>32</v>
      </c>
      <c r="E69" s="3"/>
      <c r="F69" s="3"/>
      <c r="G69" s="3"/>
      <c r="H69" s="4"/>
      <c r="I69" s="10">
        <v>11097816</v>
      </c>
      <c r="J69" s="11" t="s">
        <v>2</v>
      </c>
      <c r="K69" s="10">
        <v>14712378</v>
      </c>
      <c r="L69" s="11" t="s">
        <v>2</v>
      </c>
    </row>
    <row r="70" spans="1:12" ht="15" customHeight="1">
      <c r="B70" s="20"/>
      <c r="C70" s="21" t="s">
        <v>315</v>
      </c>
      <c r="D70" s="21"/>
      <c r="E70" s="3"/>
      <c r="F70" s="3"/>
      <c r="G70" s="3"/>
      <c r="H70" s="4"/>
      <c r="I70" s="10"/>
      <c r="J70" s="11">
        <f>SUM(I71:I72)</f>
        <v>1625034682</v>
      </c>
      <c r="K70" s="10"/>
      <c r="L70" s="11">
        <f>SUM(K71:K72)</f>
        <v>0</v>
      </c>
    </row>
    <row r="71" spans="1:12" ht="15" customHeight="1">
      <c r="B71" s="20"/>
      <c r="C71" s="21"/>
      <c r="D71" s="21" t="s">
        <v>360</v>
      </c>
      <c r="E71" s="3"/>
      <c r="F71" s="3"/>
      <c r="G71" s="3"/>
      <c r="H71" s="4"/>
      <c r="I71" s="10"/>
      <c r="J71" s="11" t="s">
        <v>2</v>
      </c>
      <c r="K71" s="10"/>
      <c r="L71" s="11" t="s">
        <v>2</v>
      </c>
    </row>
    <row r="72" spans="1:12" ht="15" customHeight="1">
      <c r="B72" s="20"/>
      <c r="C72" s="21"/>
      <c r="D72" s="21" t="s">
        <v>291</v>
      </c>
      <c r="E72" s="3"/>
      <c r="F72" s="3"/>
      <c r="G72" s="3"/>
      <c r="H72" s="4"/>
      <c r="I72" s="10">
        <v>1625034682</v>
      </c>
      <c r="J72" s="11" t="s">
        <v>2</v>
      </c>
      <c r="K72" s="10"/>
      <c r="L72" s="11" t="s">
        <v>2</v>
      </c>
    </row>
    <row r="73" spans="1:12" ht="15" customHeight="1">
      <c r="B73" s="20"/>
      <c r="C73" s="21" t="s">
        <v>33</v>
      </c>
      <c r="D73" s="21"/>
      <c r="E73" s="3"/>
      <c r="F73" s="3"/>
      <c r="G73" s="3"/>
      <c r="H73" s="4"/>
      <c r="I73" s="10"/>
      <c r="J73" s="11">
        <f>SUM(I74:I75)</f>
        <v>888799725</v>
      </c>
      <c r="K73" s="10"/>
      <c r="L73" s="11">
        <f>SUM(K74:K75)</f>
        <v>355494944</v>
      </c>
    </row>
    <row r="74" spans="1:12" ht="15" customHeight="1">
      <c r="B74" s="20"/>
      <c r="C74" s="21"/>
      <c r="D74" s="21" t="s">
        <v>34</v>
      </c>
      <c r="E74" s="3"/>
      <c r="F74" s="3"/>
      <c r="G74" s="3"/>
      <c r="H74" s="4"/>
      <c r="I74" s="10">
        <v>380576847</v>
      </c>
      <c r="J74" s="11" t="s">
        <v>2</v>
      </c>
      <c r="K74" s="10">
        <v>11165894</v>
      </c>
      <c r="L74" s="11" t="s">
        <v>2</v>
      </c>
    </row>
    <row r="75" spans="1:12" ht="15" customHeight="1">
      <c r="B75" s="20"/>
      <c r="C75" s="21"/>
      <c r="D75" s="21" t="s">
        <v>35</v>
      </c>
      <c r="E75" s="3"/>
      <c r="F75" s="3"/>
      <c r="G75" s="3"/>
      <c r="H75" s="4"/>
      <c r="I75" s="10">
        <v>508222878</v>
      </c>
      <c r="J75" s="11" t="s">
        <v>2</v>
      </c>
      <c r="K75" s="10">
        <v>344329050</v>
      </c>
      <c r="L75" s="11" t="s">
        <v>2</v>
      </c>
    </row>
    <row r="76" spans="1:12" ht="15" customHeight="1">
      <c r="B76" s="20"/>
      <c r="C76" s="21" t="s">
        <v>36</v>
      </c>
      <c r="D76" s="21"/>
      <c r="E76" s="3"/>
      <c r="F76" s="3"/>
      <c r="G76" s="3"/>
      <c r="H76" s="4"/>
      <c r="I76" s="10"/>
      <c r="J76" s="11">
        <f>SUM(I77:I99)</f>
        <v>27520775693</v>
      </c>
      <c r="K76" s="10"/>
      <c r="L76" s="11">
        <f>SUM(K77:K99)</f>
        <v>18635849054</v>
      </c>
    </row>
    <row r="77" spans="1:12" ht="15" customHeight="1">
      <c r="B77" s="20"/>
      <c r="C77" s="21"/>
      <c r="D77" s="21" t="s">
        <v>37</v>
      </c>
      <c r="E77" s="3"/>
      <c r="F77" s="3"/>
      <c r="G77" s="3"/>
      <c r="H77" s="4"/>
      <c r="I77" s="10">
        <v>14223373035</v>
      </c>
      <c r="J77" s="11"/>
      <c r="K77" s="10">
        <v>7224857914</v>
      </c>
      <c r="L77" s="11"/>
    </row>
    <row r="78" spans="1:12" ht="15" customHeight="1">
      <c r="B78" s="20"/>
      <c r="C78" s="21"/>
      <c r="D78" s="21" t="s">
        <v>38</v>
      </c>
      <c r="E78" s="3"/>
      <c r="F78" s="3"/>
      <c r="G78" s="3"/>
      <c r="H78" s="4"/>
      <c r="I78" s="10">
        <v>492287930</v>
      </c>
      <c r="J78" s="11"/>
      <c r="K78" s="10">
        <v>442646520</v>
      </c>
      <c r="L78" s="11"/>
    </row>
    <row r="79" spans="1:12" ht="15" customHeight="1">
      <c r="B79" s="20"/>
      <c r="C79" s="21"/>
      <c r="D79" s="21" t="s">
        <v>39</v>
      </c>
      <c r="E79" s="3"/>
      <c r="F79" s="3"/>
      <c r="G79" s="3"/>
      <c r="H79" s="4"/>
      <c r="I79" s="10">
        <v>1851286808</v>
      </c>
      <c r="J79" s="11"/>
      <c r="K79" s="10">
        <v>1507473796</v>
      </c>
      <c r="L79" s="11"/>
    </row>
    <row r="80" spans="1:12" ht="15" customHeight="1">
      <c r="B80" s="20"/>
      <c r="C80" s="21"/>
      <c r="D80" s="21" t="s">
        <v>40</v>
      </c>
      <c r="E80" s="3"/>
      <c r="F80" s="3"/>
      <c r="G80" s="3"/>
      <c r="H80" s="4"/>
      <c r="I80" s="10">
        <v>1742471119</v>
      </c>
      <c r="J80" s="11"/>
      <c r="K80" s="10">
        <v>1744045822</v>
      </c>
      <c r="L80" s="11"/>
    </row>
    <row r="81" spans="2:12" ht="15" customHeight="1">
      <c r="B81" s="20"/>
      <c r="C81" s="21"/>
      <c r="D81" s="21" t="s">
        <v>41</v>
      </c>
      <c r="E81" s="3"/>
      <c r="F81" s="3"/>
      <c r="G81" s="3"/>
      <c r="H81" s="4"/>
      <c r="I81" s="10">
        <v>1133275355</v>
      </c>
      <c r="J81" s="11"/>
      <c r="K81" s="10">
        <v>1141455900</v>
      </c>
      <c r="L81" s="11"/>
    </row>
    <row r="82" spans="2:12" ht="15" customHeight="1">
      <c r="B82" s="20"/>
      <c r="C82" s="21"/>
      <c r="D82" s="21" t="s">
        <v>42</v>
      </c>
      <c r="E82" s="3"/>
      <c r="F82" s="3"/>
      <c r="G82" s="3"/>
      <c r="H82" s="4"/>
      <c r="I82" s="10">
        <v>1090145302</v>
      </c>
      <c r="J82" s="11"/>
      <c r="K82" s="10">
        <v>1089712314</v>
      </c>
      <c r="L82" s="11"/>
    </row>
    <row r="83" spans="2:12" ht="15" customHeight="1">
      <c r="B83" s="20"/>
      <c r="C83" s="21"/>
      <c r="D83" s="21" t="s">
        <v>43</v>
      </c>
      <c r="E83" s="3"/>
      <c r="F83" s="3"/>
      <c r="G83" s="3"/>
      <c r="H83" s="4"/>
      <c r="I83" s="10">
        <v>411689812</v>
      </c>
      <c r="J83" s="11"/>
      <c r="K83" s="10">
        <v>376864061</v>
      </c>
      <c r="L83" s="11"/>
    </row>
    <row r="84" spans="2:12" ht="15" customHeight="1">
      <c r="B84" s="20"/>
      <c r="C84" s="21"/>
      <c r="D84" s="21" t="s">
        <v>44</v>
      </c>
      <c r="E84" s="3"/>
      <c r="F84" s="3"/>
      <c r="G84" s="3"/>
      <c r="H84" s="4"/>
      <c r="I84" s="10">
        <v>91914946</v>
      </c>
      <c r="J84" s="11"/>
      <c r="K84" s="10">
        <v>214552641</v>
      </c>
      <c r="L84" s="11"/>
    </row>
    <row r="85" spans="2:12" ht="15" customHeight="1">
      <c r="B85" s="20"/>
      <c r="C85" s="21"/>
      <c r="D85" s="21" t="s">
        <v>45</v>
      </c>
      <c r="E85" s="3"/>
      <c r="F85" s="3"/>
      <c r="G85" s="3"/>
      <c r="H85" s="4"/>
      <c r="I85" s="10">
        <v>740423902</v>
      </c>
      <c r="J85" s="11"/>
      <c r="K85" s="10">
        <v>894266868</v>
      </c>
      <c r="L85" s="11"/>
    </row>
    <row r="86" spans="2:12" ht="15" customHeight="1">
      <c r="B86" s="20"/>
      <c r="C86" s="21"/>
      <c r="D86" s="21" t="s">
        <v>46</v>
      </c>
      <c r="E86" s="3"/>
      <c r="F86" s="3"/>
      <c r="G86" s="3"/>
      <c r="H86" s="4"/>
      <c r="I86" s="10">
        <v>41552776</v>
      </c>
      <c r="J86" s="11"/>
      <c r="K86" s="10">
        <v>50382806</v>
      </c>
      <c r="L86" s="11"/>
    </row>
    <row r="87" spans="2:12" ht="15" customHeight="1">
      <c r="B87" s="20"/>
      <c r="C87" s="21"/>
      <c r="D87" s="21" t="s">
        <v>47</v>
      </c>
      <c r="E87" s="3"/>
      <c r="F87" s="3"/>
      <c r="G87" s="3"/>
      <c r="H87" s="4"/>
      <c r="I87" s="10">
        <v>11585000</v>
      </c>
      <c r="J87" s="11"/>
      <c r="K87" s="10">
        <v>9953100</v>
      </c>
      <c r="L87" s="11"/>
    </row>
    <row r="88" spans="2:12" ht="15" customHeight="1">
      <c r="B88" s="20"/>
      <c r="C88" s="21"/>
      <c r="D88" s="21" t="s">
        <v>48</v>
      </c>
      <c r="E88" s="3"/>
      <c r="F88" s="3"/>
      <c r="G88" s="3"/>
      <c r="H88" s="4"/>
      <c r="I88" s="10">
        <v>1981235634</v>
      </c>
      <c r="J88" s="11"/>
      <c r="K88" s="10">
        <v>1646950617</v>
      </c>
      <c r="L88" s="11"/>
    </row>
    <row r="89" spans="2:12" ht="15" customHeight="1">
      <c r="B89" s="20"/>
      <c r="C89" s="21"/>
      <c r="D89" s="21" t="s">
        <v>49</v>
      </c>
      <c r="E89" s="3"/>
      <c r="F89" s="3"/>
      <c r="G89" s="3"/>
      <c r="H89" s="4"/>
      <c r="I89" s="10">
        <v>2906307862</v>
      </c>
      <c r="J89" s="11"/>
      <c r="K89" s="10">
        <v>1513445281</v>
      </c>
      <c r="L89" s="11"/>
    </row>
    <row r="90" spans="2:12" ht="15" customHeight="1">
      <c r="B90" s="20"/>
      <c r="C90" s="21"/>
      <c r="D90" s="21" t="s">
        <v>50</v>
      </c>
      <c r="E90" s="3"/>
      <c r="F90" s="3"/>
      <c r="G90" s="3"/>
      <c r="H90" s="4"/>
      <c r="I90" s="10">
        <v>172710000</v>
      </c>
      <c r="J90" s="11"/>
      <c r="K90" s="10">
        <v>147718041</v>
      </c>
      <c r="L90" s="11"/>
    </row>
    <row r="91" spans="2:12" ht="15" customHeight="1">
      <c r="B91" s="20"/>
      <c r="C91" s="21"/>
      <c r="D91" s="21" t="s">
        <v>51</v>
      </c>
      <c r="E91" s="3"/>
      <c r="F91" s="3"/>
      <c r="G91" s="3"/>
      <c r="H91" s="4"/>
      <c r="I91" s="10">
        <v>58905740</v>
      </c>
      <c r="J91" s="11"/>
      <c r="K91" s="10">
        <v>60605324</v>
      </c>
      <c r="L91" s="11"/>
    </row>
    <row r="92" spans="2:12" ht="15" customHeight="1">
      <c r="B92" s="20"/>
      <c r="C92" s="21"/>
      <c r="D92" s="21" t="s">
        <v>52</v>
      </c>
      <c r="E92" s="3"/>
      <c r="F92" s="3"/>
      <c r="G92" s="3"/>
      <c r="H92" s="4"/>
      <c r="I92" s="10">
        <v>2915235</v>
      </c>
      <c r="J92" s="11"/>
      <c r="K92" s="10">
        <v>3030900</v>
      </c>
      <c r="L92" s="11"/>
    </row>
    <row r="93" spans="2:12" ht="15" customHeight="1">
      <c r="B93" s="20"/>
      <c r="C93" s="21"/>
      <c r="D93" s="21" t="s">
        <v>53</v>
      </c>
      <c r="E93" s="3"/>
      <c r="F93" s="3"/>
      <c r="G93" s="3"/>
      <c r="H93" s="4"/>
      <c r="I93" s="10">
        <v>51720548</v>
      </c>
      <c r="J93" s="11"/>
      <c r="K93" s="10">
        <v>67776297</v>
      </c>
      <c r="L93" s="11"/>
    </row>
    <row r="94" spans="2:12" ht="15" customHeight="1">
      <c r="B94" s="20"/>
      <c r="C94" s="21"/>
      <c r="D94" s="21" t="s">
        <v>54</v>
      </c>
      <c r="E94" s="3"/>
      <c r="F94" s="3"/>
      <c r="G94" s="3"/>
      <c r="H94" s="4"/>
      <c r="I94" s="10">
        <v>46341830</v>
      </c>
      <c r="J94" s="11"/>
      <c r="K94" s="10">
        <v>60871710</v>
      </c>
      <c r="L94" s="11"/>
    </row>
    <row r="95" spans="2:12" ht="15" customHeight="1">
      <c r="B95" s="20"/>
      <c r="C95" s="21"/>
      <c r="D95" s="21" t="s">
        <v>55</v>
      </c>
      <c r="E95" s="3"/>
      <c r="F95" s="3"/>
      <c r="G95" s="3"/>
      <c r="H95" s="4"/>
      <c r="I95" s="10">
        <v>34930330</v>
      </c>
      <c r="J95" s="11"/>
      <c r="K95" s="10">
        <v>34769029</v>
      </c>
      <c r="L95" s="11"/>
    </row>
    <row r="96" spans="2:12" ht="15" customHeight="1">
      <c r="B96" s="20"/>
      <c r="C96" s="21"/>
      <c r="D96" s="21" t="s">
        <v>56</v>
      </c>
      <c r="E96" s="3"/>
      <c r="F96" s="3"/>
      <c r="G96" s="3"/>
      <c r="H96" s="4"/>
      <c r="I96" s="10">
        <v>24857586</v>
      </c>
      <c r="J96" s="11"/>
      <c r="K96" s="10">
        <v>27843680</v>
      </c>
      <c r="L96" s="11"/>
    </row>
    <row r="97" spans="2:12" ht="15" customHeight="1">
      <c r="B97" s="20"/>
      <c r="C97" s="21"/>
      <c r="D97" s="21" t="s">
        <v>57</v>
      </c>
      <c r="E97" s="3"/>
      <c r="F97" s="3"/>
      <c r="G97" s="3"/>
      <c r="H97" s="4"/>
      <c r="I97" s="10">
        <v>171189608</v>
      </c>
      <c r="J97" s="11"/>
      <c r="K97" s="10">
        <v>148985412</v>
      </c>
      <c r="L97" s="11"/>
    </row>
    <row r="98" spans="2:12" ht="15" customHeight="1">
      <c r="B98" s="20"/>
      <c r="C98" s="21"/>
      <c r="D98" s="21" t="s">
        <v>58</v>
      </c>
      <c r="E98" s="3"/>
      <c r="F98" s="3"/>
      <c r="G98" s="3"/>
      <c r="H98" s="4"/>
      <c r="I98" s="10">
        <v>23349200</v>
      </c>
      <c r="J98" s="11"/>
      <c r="K98" s="10">
        <v>19512887</v>
      </c>
      <c r="L98" s="11"/>
    </row>
    <row r="99" spans="2:12" ht="15" customHeight="1">
      <c r="B99" s="20"/>
      <c r="C99" s="21"/>
      <c r="D99" s="21" t="s">
        <v>59</v>
      </c>
      <c r="E99" s="3"/>
      <c r="F99" s="3"/>
      <c r="G99" s="3"/>
      <c r="H99" s="4"/>
      <c r="I99" s="10">
        <v>216306135</v>
      </c>
      <c r="J99" s="11"/>
      <c r="K99" s="10">
        <v>208128134</v>
      </c>
      <c r="L99" s="11"/>
    </row>
    <row r="100" spans="2:12" ht="15" customHeight="1">
      <c r="B100" s="20"/>
      <c r="C100" s="21" t="s">
        <v>316</v>
      </c>
      <c r="D100" s="21"/>
      <c r="E100" s="3"/>
      <c r="F100" s="3"/>
      <c r="G100" s="3"/>
      <c r="H100" s="4"/>
      <c r="I100" s="10"/>
      <c r="J100" s="11">
        <f>SUM(I101:I102)</f>
        <v>5098477</v>
      </c>
      <c r="K100" s="10"/>
      <c r="L100" s="11">
        <f>SUM(K101:K102)</f>
        <v>49774964</v>
      </c>
    </row>
    <row r="101" spans="2:12" ht="15" customHeight="1">
      <c r="B101" s="20"/>
      <c r="C101" s="21"/>
      <c r="D101" s="21" t="s">
        <v>280</v>
      </c>
      <c r="E101" s="3"/>
      <c r="F101" s="3"/>
      <c r="G101" s="3"/>
      <c r="H101" s="4"/>
      <c r="I101" s="10">
        <v>5098477</v>
      </c>
      <c r="J101" s="11"/>
      <c r="K101" s="10"/>
      <c r="L101" s="11"/>
    </row>
    <row r="102" spans="2:12" ht="15" customHeight="1">
      <c r="B102" s="20"/>
      <c r="C102" s="21"/>
      <c r="D102" s="21" t="s">
        <v>343</v>
      </c>
      <c r="E102" s="3"/>
      <c r="F102" s="3"/>
      <c r="G102" s="3"/>
      <c r="H102" s="4"/>
      <c r="I102" s="10"/>
      <c r="J102" s="11"/>
      <c r="K102" s="10">
        <v>49774964</v>
      </c>
      <c r="L102" s="11"/>
    </row>
    <row r="103" spans="2:12" ht="15" customHeight="1">
      <c r="B103" s="20" t="s">
        <v>60</v>
      </c>
      <c r="C103" s="21"/>
      <c r="D103" s="21"/>
      <c r="E103" s="3"/>
      <c r="F103" s="3"/>
      <c r="G103" s="3"/>
      <c r="H103" s="4"/>
      <c r="I103" s="10"/>
      <c r="J103" s="11">
        <f>J8-J47</f>
        <v>25221744961</v>
      </c>
      <c r="K103" s="10"/>
      <c r="L103" s="11">
        <f>L8-L47</f>
        <v>5600900029</v>
      </c>
    </row>
    <row r="104" spans="2:12" ht="15" customHeight="1">
      <c r="B104" s="20" t="s">
        <v>61</v>
      </c>
      <c r="C104" s="21"/>
      <c r="D104" s="21"/>
      <c r="E104" s="3"/>
      <c r="F104" s="3"/>
      <c r="G104" s="3"/>
      <c r="H104" s="4"/>
      <c r="I104" s="10"/>
      <c r="J104" s="11">
        <f>SUM(J105,J107,J109)</f>
        <v>171735165</v>
      </c>
      <c r="K104" s="10"/>
      <c r="L104" s="11">
        <f>SUM(L105,L107,L109)</f>
        <v>107182885</v>
      </c>
    </row>
    <row r="105" spans="2:12" ht="15" customHeight="1">
      <c r="B105" s="20"/>
      <c r="C105" s="21" t="s">
        <v>62</v>
      </c>
      <c r="D105" s="21"/>
      <c r="E105" s="3"/>
      <c r="F105" s="3"/>
      <c r="G105" s="3"/>
      <c r="H105" s="4"/>
      <c r="I105" s="10"/>
      <c r="J105" s="11">
        <f>I106</f>
        <v>20997000</v>
      </c>
      <c r="K105" s="10"/>
      <c r="L105" s="11">
        <f>K106</f>
        <v>0</v>
      </c>
    </row>
    <row r="106" spans="2:12" ht="15" customHeight="1">
      <c r="B106" s="20"/>
      <c r="C106" s="21"/>
      <c r="D106" s="21" t="s">
        <v>63</v>
      </c>
      <c r="E106" s="3"/>
      <c r="F106" s="3"/>
      <c r="G106" s="3"/>
      <c r="H106" s="4"/>
      <c r="I106" s="10">
        <v>20997000</v>
      </c>
      <c r="J106" s="11" t="s">
        <v>2</v>
      </c>
      <c r="K106" s="10"/>
      <c r="L106" s="11" t="s">
        <v>2</v>
      </c>
    </row>
    <row r="107" spans="2:12" ht="15" customHeight="1">
      <c r="B107" s="20"/>
      <c r="C107" s="21" t="s">
        <v>345</v>
      </c>
      <c r="D107" s="21"/>
      <c r="E107" s="3"/>
      <c r="F107" s="3"/>
      <c r="G107" s="3"/>
      <c r="H107" s="4"/>
      <c r="I107" s="10"/>
      <c r="J107" s="11">
        <f>I108</f>
        <v>0</v>
      </c>
      <c r="K107" s="10"/>
      <c r="L107" s="11">
        <f>K108</f>
        <v>22500000</v>
      </c>
    </row>
    <row r="108" spans="2:12" ht="15" customHeight="1">
      <c r="B108" s="20"/>
      <c r="C108" s="21"/>
      <c r="D108" s="21" t="s">
        <v>346</v>
      </c>
      <c r="E108" s="3"/>
      <c r="F108" s="3"/>
      <c r="G108" s="3"/>
      <c r="H108" s="4"/>
      <c r="I108" s="10"/>
      <c r="J108" s="11"/>
      <c r="K108" s="10">
        <v>22500000</v>
      </c>
      <c r="L108" s="11"/>
    </row>
    <row r="109" spans="2:12" ht="15" customHeight="1">
      <c r="B109" s="20"/>
      <c r="C109" s="21" t="s">
        <v>344</v>
      </c>
      <c r="D109" s="21"/>
      <c r="E109" s="3"/>
      <c r="F109" s="3"/>
      <c r="G109" s="3"/>
      <c r="H109" s="4"/>
      <c r="I109" s="10"/>
      <c r="J109" s="11">
        <f>SUM(I110:I111)</f>
        <v>150738165</v>
      </c>
      <c r="K109" s="10"/>
      <c r="L109" s="11">
        <f>SUM(K110:K111)</f>
        <v>84682885</v>
      </c>
    </row>
    <row r="110" spans="2:12" ht="15" customHeight="1">
      <c r="B110" s="20"/>
      <c r="C110" s="21"/>
      <c r="D110" s="21" t="s">
        <v>376</v>
      </c>
      <c r="E110" s="3"/>
      <c r="F110" s="3"/>
      <c r="G110" s="3"/>
      <c r="H110" s="4"/>
      <c r="I110" s="10">
        <v>13893908</v>
      </c>
      <c r="J110" s="11"/>
      <c r="K110" s="10">
        <v>8505207</v>
      </c>
      <c r="L110" s="11"/>
    </row>
    <row r="111" spans="2:12" ht="15" customHeight="1">
      <c r="B111" s="20"/>
      <c r="C111" s="21"/>
      <c r="D111" s="21" t="s">
        <v>377</v>
      </c>
      <c r="E111" s="3"/>
      <c r="F111" s="3"/>
      <c r="G111" s="3"/>
      <c r="H111" s="4"/>
      <c r="I111" s="10">
        <v>136844257</v>
      </c>
      <c r="J111" s="11" t="s">
        <v>2</v>
      </c>
      <c r="K111" s="10">
        <v>76177678</v>
      </c>
      <c r="L111" s="11" t="s">
        <v>2</v>
      </c>
    </row>
    <row r="112" spans="2:12" ht="15" customHeight="1">
      <c r="B112" s="20" t="s">
        <v>64</v>
      </c>
      <c r="C112" s="21"/>
      <c r="D112" s="21"/>
      <c r="E112" s="3"/>
      <c r="F112" s="3"/>
      <c r="G112" s="3"/>
      <c r="H112" s="4"/>
      <c r="I112" s="10"/>
      <c r="J112" s="11">
        <f>SUM(J113,J115,J117)</f>
        <v>7303293</v>
      </c>
      <c r="K112" s="10"/>
      <c r="L112" s="11">
        <f>SUM(L113,L115,L117)</f>
        <v>1646447</v>
      </c>
    </row>
    <row r="113" spans="2:12" ht="15" customHeight="1">
      <c r="B113" s="20"/>
      <c r="C113" s="21" t="s">
        <v>65</v>
      </c>
      <c r="D113" s="21"/>
      <c r="E113" s="3"/>
      <c r="F113" s="3"/>
      <c r="G113" s="3"/>
      <c r="H113" s="4"/>
      <c r="I113" s="10"/>
      <c r="J113" s="11">
        <f>I114</f>
        <v>336963</v>
      </c>
      <c r="K113" s="10"/>
      <c r="L113" s="11">
        <f>K114</f>
        <v>1140271</v>
      </c>
    </row>
    <row r="114" spans="2:12" ht="15" customHeight="1">
      <c r="B114" s="20"/>
      <c r="C114" s="21"/>
      <c r="D114" s="21" t="s">
        <v>66</v>
      </c>
      <c r="E114" s="3"/>
      <c r="F114" s="3"/>
      <c r="G114" s="3"/>
      <c r="H114" s="4"/>
      <c r="I114" s="10">
        <v>336963</v>
      </c>
      <c r="J114" s="11" t="s">
        <v>2</v>
      </c>
      <c r="K114" s="10">
        <v>1140271</v>
      </c>
      <c r="L114" s="11" t="s">
        <v>2</v>
      </c>
    </row>
    <row r="115" spans="2:12" s="7" customFormat="1" ht="15" customHeight="1">
      <c r="B115" s="20"/>
      <c r="C115" s="21" t="s">
        <v>281</v>
      </c>
      <c r="D115" s="21"/>
      <c r="E115" s="3"/>
      <c r="F115" s="3"/>
      <c r="G115" s="3"/>
      <c r="H115" s="4"/>
      <c r="I115" s="10"/>
      <c r="J115" s="11">
        <f>I116</f>
        <v>2500000</v>
      </c>
      <c r="K115" s="10"/>
      <c r="L115" s="11">
        <f>K116</f>
        <v>0</v>
      </c>
    </row>
    <row r="116" spans="2:12" ht="15" customHeight="1">
      <c r="B116" s="20"/>
      <c r="C116" s="21"/>
      <c r="D116" s="21" t="s">
        <v>282</v>
      </c>
      <c r="E116" s="5"/>
      <c r="F116" s="5"/>
      <c r="G116" s="5"/>
      <c r="H116" s="6"/>
      <c r="I116" s="10">
        <v>2500000</v>
      </c>
      <c r="J116" s="11" t="s">
        <v>2</v>
      </c>
      <c r="K116" s="10"/>
      <c r="L116" s="11" t="s">
        <v>2</v>
      </c>
    </row>
    <row r="117" spans="2:12" ht="15" customHeight="1">
      <c r="B117" s="20"/>
      <c r="C117" s="21" t="s">
        <v>283</v>
      </c>
      <c r="D117" s="21"/>
      <c r="E117" s="3"/>
      <c r="F117" s="3"/>
      <c r="G117" s="3"/>
      <c r="H117" s="4"/>
      <c r="I117" s="10"/>
      <c r="J117" s="11">
        <f>SUM(I118:I120)</f>
        <v>4466330</v>
      </c>
      <c r="K117" s="10"/>
      <c r="L117" s="11">
        <f>SUM(K118:K120)</f>
        <v>506176</v>
      </c>
    </row>
    <row r="118" spans="2:12" ht="15" customHeight="1">
      <c r="B118" s="20"/>
      <c r="C118" s="21"/>
      <c r="D118" s="21" t="s">
        <v>284</v>
      </c>
      <c r="E118" s="3"/>
      <c r="F118" s="3"/>
      <c r="G118" s="3"/>
      <c r="H118" s="4"/>
      <c r="I118" s="10">
        <v>3761904</v>
      </c>
      <c r="J118" s="11"/>
      <c r="K118" s="10">
        <v>175172</v>
      </c>
      <c r="L118" s="11"/>
    </row>
    <row r="119" spans="2:12" ht="15" customHeight="1">
      <c r="B119" s="20"/>
      <c r="C119" s="21"/>
      <c r="D119" s="21" t="s">
        <v>361</v>
      </c>
      <c r="E119" s="3"/>
      <c r="F119" s="3"/>
      <c r="G119" s="3"/>
      <c r="H119" s="4"/>
      <c r="I119" s="10"/>
      <c r="J119" s="11"/>
      <c r="K119" s="10">
        <v>0</v>
      </c>
      <c r="L119" s="11"/>
    </row>
    <row r="120" spans="2:12" ht="15" customHeight="1">
      <c r="B120" s="20"/>
      <c r="C120" s="21"/>
      <c r="D120" s="21" t="s">
        <v>362</v>
      </c>
      <c r="E120" s="3"/>
      <c r="F120" s="3"/>
      <c r="G120" s="3"/>
      <c r="H120" s="4"/>
      <c r="I120" s="10">
        <v>704426</v>
      </c>
      <c r="J120" s="11" t="s">
        <v>2</v>
      </c>
      <c r="K120" s="10">
        <v>331004</v>
      </c>
      <c r="L120" s="11" t="s">
        <v>2</v>
      </c>
    </row>
    <row r="121" spans="2:12" ht="15" customHeight="1">
      <c r="B121" s="20" t="s">
        <v>285</v>
      </c>
      <c r="C121" s="21"/>
      <c r="D121" s="21"/>
      <c r="E121" s="3"/>
      <c r="F121" s="3"/>
      <c r="G121" s="3"/>
      <c r="H121" s="4"/>
      <c r="I121" s="10"/>
      <c r="J121" s="11">
        <f>J103+J104-J112</f>
        <v>25386176833</v>
      </c>
      <c r="K121" s="10"/>
      <c r="L121" s="11">
        <f>L103+L104-L112</f>
        <v>5706436467</v>
      </c>
    </row>
    <row r="122" spans="2:12" ht="15" customHeight="1">
      <c r="B122" s="20" t="s">
        <v>286</v>
      </c>
      <c r="C122" s="21"/>
      <c r="D122" s="21"/>
      <c r="E122" s="3"/>
      <c r="F122" s="3"/>
      <c r="G122" s="3"/>
      <c r="H122" s="4"/>
      <c r="I122" s="10"/>
      <c r="J122" s="11">
        <v>5767438643</v>
      </c>
      <c r="K122" s="10"/>
      <c r="L122" s="11">
        <v>1210716540</v>
      </c>
    </row>
    <row r="123" spans="2:12" ht="15" customHeight="1">
      <c r="B123" s="20" t="s">
        <v>287</v>
      </c>
      <c r="C123" s="21"/>
      <c r="D123" s="21"/>
      <c r="E123" s="3"/>
      <c r="F123" s="3"/>
      <c r="G123" s="3"/>
      <c r="H123" s="4"/>
      <c r="I123" s="10"/>
      <c r="J123" s="11">
        <f>J121-J122</f>
        <v>19618738190</v>
      </c>
      <c r="K123" s="10"/>
      <c r="L123" s="11">
        <f>L121-L122</f>
        <v>4495719927</v>
      </c>
    </row>
    <row r="124" spans="2:12" ht="15" customHeight="1">
      <c r="B124" s="20" t="s">
        <v>233</v>
      </c>
      <c r="C124" s="21"/>
      <c r="D124" s="21"/>
      <c r="E124" s="3"/>
      <c r="F124" s="3"/>
      <c r="G124" s="3"/>
      <c r="H124" s="4"/>
      <c r="I124" s="10"/>
      <c r="J124" s="11">
        <f>SUM(I125:I126)</f>
        <v>111143038</v>
      </c>
      <c r="K124" s="10"/>
      <c r="L124" s="11">
        <f>SUM(K125:K126)</f>
        <v>-302939</v>
      </c>
    </row>
    <row r="125" spans="2:12" ht="15" customHeight="1">
      <c r="B125" s="20"/>
      <c r="C125" s="21" t="s">
        <v>417</v>
      </c>
      <c r="D125" s="21"/>
      <c r="E125" s="3"/>
      <c r="F125" s="3"/>
      <c r="G125" s="3"/>
      <c r="H125" s="4"/>
      <c r="I125" s="10">
        <v>160913684</v>
      </c>
      <c r="J125" s="11"/>
      <c r="K125" s="10"/>
      <c r="L125" s="11"/>
    </row>
    <row r="126" spans="2:12" ht="15" customHeight="1">
      <c r="B126" s="20"/>
      <c r="C126" s="21" t="s">
        <v>356</v>
      </c>
      <c r="D126" s="21"/>
      <c r="E126" s="3"/>
      <c r="F126" s="3"/>
      <c r="G126" s="3"/>
      <c r="H126" s="4"/>
      <c r="I126" s="10">
        <v>-49770646</v>
      </c>
      <c r="J126" s="11"/>
      <c r="K126" s="10">
        <v>-302939</v>
      </c>
      <c r="L126" s="11"/>
    </row>
    <row r="127" spans="2:12" ht="15" customHeight="1">
      <c r="B127" s="24" t="s">
        <v>396</v>
      </c>
      <c r="C127" s="25"/>
      <c r="D127" s="25"/>
      <c r="E127" s="26"/>
      <c r="F127" s="26"/>
      <c r="G127" s="26"/>
      <c r="H127" s="27"/>
      <c r="I127" s="28"/>
      <c r="J127" s="29">
        <f>J123+J124</f>
        <v>19729881228</v>
      </c>
      <c r="K127" s="28"/>
      <c r="L127" s="29">
        <f>L123+L124</f>
        <v>4495416988</v>
      </c>
    </row>
    <row r="128" spans="2:12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</sheetData>
  <mergeCells count="6">
    <mergeCell ref="B7:H7"/>
    <mergeCell ref="B2:L2"/>
    <mergeCell ref="B4:L4"/>
    <mergeCell ref="B5:L5"/>
    <mergeCell ref="I7:J7"/>
    <mergeCell ref="K7:L7"/>
  </mergeCells>
  <phoneticPr fontId="51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79" fitToHeight="0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이름이 지정된 범위</vt:lpstr>
      </vt:variant>
      <vt:variant>
        <vt:i4>2</vt:i4>
      </vt:variant>
    </vt:vector>
  </HeadingPairs>
  <TitlesOfParts>
    <vt:vector size="4" baseType="lpstr">
      <vt:lpstr>재무상태표</vt:lpstr>
      <vt:lpstr>손익계산서</vt:lpstr>
      <vt:lpstr>손익계산서!Print_Area</vt:lpstr>
      <vt:lpstr>재무상태표!Print_Area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김백일</dc:creator>
  <cp:lastModifiedBy>etk</cp:lastModifiedBy>
  <cp:lastPrinted>2015-05-10T23:23:29Z</cp:lastPrinted>
  <dcterms:created xsi:type="dcterms:W3CDTF">2011-07-11T07:26:36Z</dcterms:created>
  <dcterms:modified xsi:type="dcterms:W3CDTF">2015-05-18T06:43:39Z</dcterms:modified>
</cp:coreProperties>
</file>