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회계감사\2020. 1분기 검토\11. 홈페이지공시 재무제표\"/>
    </mc:Choice>
  </mc:AlternateContent>
  <bookViews>
    <workbookView xWindow="-15" yWindow="285" windowWidth="14415" windowHeight="12060" tabRatio="626"/>
  </bookViews>
  <sheets>
    <sheet name="재무상태표" sheetId="53" r:id="rId1"/>
    <sheet name="손익계산서" sheetId="51" r:id="rId2"/>
  </sheet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#REF!</definedName>
    <definedName name="XREF_COLUMN_1" localSheetId="0" hidden="1">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#REF!</definedName>
    <definedName name="XRefCopy29" localSheetId="0" hidden="1">#REF!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#REF!</definedName>
    <definedName name="XRefCopy31" localSheetId="0" hidden="1">#REF!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#REF!</definedName>
    <definedName name="XRefCopy33" localSheetId="0" hidden="1">#REF!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#REF!</definedName>
    <definedName name="XRefCopy35" localSheetId="0" hidden="1">#REF!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#REF!</definedName>
    <definedName name="XRefCopy37" localSheetId="0" hidden="1">#REF!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#REF!</definedName>
    <definedName name="XRefPaste30" localSheetId="0" hidden="1">#REF!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#REF!</definedName>
    <definedName name="XRefPaste31" localSheetId="0" hidden="1">#REF!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#REF!</definedName>
    <definedName name="XRefPaste33" localSheetId="0" hidden="1">#REF!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#REF!</definedName>
    <definedName name="XRefPaste35" localSheetId="0" hidden="1">#REF!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1" hidden="1">#REF!</definedName>
    <definedName name="조정" localSheetId="0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M112" i="51" l="1"/>
  <c r="K112" i="51"/>
  <c r="M110" i="51"/>
  <c r="M107" i="51" s="1"/>
  <c r="K110" i="51"/>
  <c r="M108" i="51"/>
  <c r="K108" i="51"/>
  <c r="M105" i="51"/>
  <c r="K105" i="51"/>
  <c r="M103" i="51"/>
  <c r="K103" i="51"/>
  <c r="M101" i="51"/>
  <c r="K101" i="51"/>
  <c r="M99" i="51"/>
  <c r="K99" i="51"/>
  <c r="M94" i="51"/>
  <c r="K94" i="51"/>
  <c r="M70" i="51"/>
  <c r="K70" i="51"/>
  <c r="M67" i="51"/>
  <c r="K67" i="51"/>
  <c r="M64" i="51"/>
  <c r="K64" i="51"/>
  <c r="M60" i="51"/>
  <c r="K60" i="51"/>
  <c r="M56" i="51"/>
  <c r="K56" i="51"/>
  <c r="M49" i="51"/>
  <c r="K49" i="51"/>
  <c r="M43" i="51"/>
  <c r="K43" i="51"/>
  <c r="M38" i="51"/>
  <c r="K38" i="51"/>
  <c r="M35" i="51"/>
  <c r="K35" i="51"/>
  <c r="M30" i="51"/>
  <c r="K30" i="51"/>
  <c r="M25" i="51"/>
  <c r="K25" i="51"/>
  <c r="M17" i="51"/>
  <c r="K17" i="51"/>
  <c r="M9" i="51"/>
  <c r="K9" i="51"/>
  <c r="K107" i="51" l="1"/>
  <c r="M8" i="51"/>
  <c r="K8" i="51"/>
  <c r="K42" i="51"/>
  <c r="M42" i="51"/>
  <c r="M97" i="51" s="1"/>
  <c r="K98" i="51"/>
  <c r="M98" i="51"/>
  <c r="K97" i="51" l="1"/>
  <c r="K115" i="51" s="1"/>
  <c r="K117" i="51" s="1"/>
  <c r="K119" i="51" s="1"/>
  <c r="M115" i="51"/>
  <c r="M117" i="51" s="1"/>
  <c r="M119" i="51" s="1"/>
</calcChain>
</file>

<file path=xl/sharedStrings.xml><?xml version="1.0" encoding="utf-8"?>
<sst xmlns="http://schemas.openxmlformats.org/spreadsheetml/2006/main" count="516" uniqueCount="467">
  <si>
    <t>포괄손익계산서</t>
  </si>
  <si>
    <t xml:space="preserve"> </t>
  </si>
  <si>
    <t>가.수수료수익</t>
  </si>
  <si>
    <t>라.이자수익</t>
  </si>
  <si>
    <t>가.수수료비용</t>
  </si>
  <si>
    <t>라.이자비용</t>
  </si>
  <si>
    <t>바.외환거래손실</t>
  </si>
  <si>
    <t>사.판매비와관리비</t>
  </si>
  <si>
    <t xml:space="preserve">계  정  과   목  </t>
  </si>
  <si>
    <t>1) 현금</t>
  </si>
  <si>
    <t>나.예치금</t>
  </si>
  <si>
    <t>① 집합투자증권투자자예수분</t>
  </si>
  <si>
    <t>① 일반예수분-신탁</t>
  </si>
  <si>
    <t>② 투자자분(해외)</t>
  </si>
  <si>
    <t>a.해외위탁거래예치금(FCM)</t>
  </si>
  <si>
    <t>b.해외위탁거래예치금(은행)</t>
  </si>
  <si>
    <t>1) 주식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</si>
  <si>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</si>
  <si>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</si>
  <si>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</si>
  <si>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</si>
  <si>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</si>
  <si>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</si>
  <si>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1) 임직원대여금</t>
  </si>
  <si>
    <t>2) 기타대여금</t>
  </si>
  <si>
    <t>가.유형자산</t>
  </si>
  <si>
    <t>1) 차량운반구</t>
  </si>
  <si>
    <t>2) 비품</t>
  </si>
  <si>
    <t>( 차량운반구감가상각누계액 )</t>
  </si>
  <si>
    <t>( 비품감가상각누계액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</si>
  <si>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</si>
  <si>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</si>
  <si>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</si>
  <si>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</si>
  <si>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</si>
  <si>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</si>
  <si>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</si>
  <si>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</si>
  <si>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</si>
  <si>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a.국내선물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</si>
  <si>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</si>
  <si>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</si>
  <si>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</si>
  <si>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</si>
  <si>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</si>
  <si>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</si>
  <si>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</si>
  <si>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2) 미수이자</t>
  </si>
  <si>
    <t>① 미수신용거래융자이자</t>
  </si>
  <si>
    <t>② 미수채권이자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</si>
  <si>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</si>
  <si>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</si>
  <si>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</si>
  <si>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</si>
  <si>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</si>
  <si>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</si>
  <si>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</si>
  <si>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</si>
  <si>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</si>
  <si>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</si>
  <si>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</si>
  <si>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</si>
  <si>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</si>
  <si>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</si>
  <si>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</si>
  <si>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</si>
  <si>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</si>
  <si>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</si>
  <si>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</si>
  <si>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</si>
  <si>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</si>
  <si>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</si>
  <si>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</si>
  <si>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</si>
  <si>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</si>
  <si>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</si>
  <si>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</si>
  <si>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나.수입담보금</t>
  </si>
  <si>
    <t>2) 국채·지방채</t>
  </si>
  <si>
    <t>1) 증금차입금</t>
  </si>
  <si>
    <t>① 유통금융차입금</t>
  </si>
  <si>
    <t>② 담보금융지원차입금</t>
  </si>
  <si>
    <t>1) 환매조건부채권매도(대고객)</t>
  </si>
  <si>
    <t>2) 환매조건부채권매도(기관RP)</t>
  </si>
  <si>
    <t>가.미지급법인세(법인세)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</si>
  <si>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</si>
  <si>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</si>
  <si>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</si>
  <si>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</si>
  <si>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</si>
  <si>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</si>
  <si>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</si>
  <si>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</si>
  <si>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</si>
  <si>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</si>
  <si>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</si>
  <si>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</si>
  <si>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</si>
  <si>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</si>
  <si>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</si>
  <si>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</si>
  <si>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가.자기주식</t>
  </si>
  <si>
    <t>가.이익준비금</t>
  </si>
  <si>
    <t>나.대손준비금</t>
  </si>
  <si>
    <t>자     본     총     계</t>
  </si>
  <si>
    <t>부 채  와  자 본  총 계</t>
  </si>
  <si>
    <t>1) 회원보증금</t>
    <phoneticPr fontId="17" type="noConversion"/>
  </si>
  <si>
    <t>이베스트투자증권주식회사</t>
  </si>
  <si>
    <t>i.해외선물옵션예수금 (CNY)</t>
  </si>
  <si>
    <t>② 장내파생상품거래분-신탁</t>
    <phoneticPr fontId="17" type="noConversion"/>
  </si>
  <si>
    <t>a.KOSPI200 자기매매증거금</t>
    <phoneticPr fontId="17" type="noConversion"/>
  </si>
  <si>
    <t>2) 출자금</t>
    <phoneticPr fontId="53" type="noConversion"/>
  </si>
  <si>
    <t>4) 국채·지방채</t>
    <phoneticPr fontId="53" type="noConversion"/>
  </si>
  <si>
    <t>① 상품주식</t>
    <phoneticPr fontId="53" type="noConversion"/>
  </si>
  <si>
    <t>1) 신용공여금대손충당금</t>
  </si>
  <si>
    <t>② 상환우선주</t>
    <phoneticPr fontId="53" type="noConversion"/>
  </si>
  <si>
    <t>2)</t>
  </si>
  <si>
    <t>3)</t>
  </si>
  <si>
    <t>4)</t>
  </si>
  <si>
    <t>5)</t>
  </si>
  <si>
    <t>6)</t>
  </si>
  <si>
    <t>7)</t>
  </si>
  <si>
    <t>8)</t>
  </si>
  <si>
    <t>2)</t>
    <phoneticPr fontId="53" type="noConversion"/>
  </si>
  <si>
    <t>대출채권이자</t>
    <phoneticPr fontId="53" type="noConversion"/>
  </si>
  <si>
    <t>기타이자수익</t>
    <phoneticPr fontId="53" type="noConversion"/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</si>
  <si>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</si>
  <si>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</si>
  <si>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</si>
  <si>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</si>
  <si>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</si>
  <si>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</si>
  <si>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</si>
  <si>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</si>
  <si>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</si>
  <si>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</si>
  <si>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</si>
  <si>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</si>
  <si>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21)</t>
  </si>
  <si>
    <t>22)</t>
  </si>
  <si>
    <t>23)</t>
  </si>
  <si>
    <t>(단위: 원)</t>
  </si>
  <si>
    <t>4) 기타</t>
  </si>
  <si>
    <t>② 투자자분(국내)</t>
    <phoneticPr fontId="17" type="noConversion"/>
  </si>
  <si>
    <t>3) 신주인수권증서</t>
    <phoneticPr fontId="53" type="noConversion"/>
  </si>
  <si>
    <t>② 기타</t>
  </si>
  <si>
    <t>1) 기타선급제세</t>
    <phoneticPr fontId="53" type="noConversion"/>
  </si>
  <si>
    <t>① ETJ 예수금</t>
  </si>
  <si>
    <t>② 일본주식 예수금</t>
  </si>
  <si>
    <t>③ 홍콩주식 예수금</t>
  </si>
  <si>
    <t>④ 중국주식 예수금</t>
  </si>
  <si>
    <t>⑤ 미국주식 예수금</t>
  </si>
  <si>
    <t>⑥ 캐나다주식 예수금</t>
  </si>
  <si>
    <t>⑦ 독일주식 예수금</t>
  </si>
  <si>
    <t>⑧ 영국주식 예수금</t>
  </si>
  <si>
    <t>⑨ 싱가폴주식 예수금</t>
  </si>
  <si>
    <t>⑩ 프랑스주식 예수금</t>
  </si>
  <si>
    <t>⑪ 국내선물대용 예수금(USD)</t>
  </si>
  <si>
    <t>3) 장내파생상품거래예수금</t>
    <phoneticPr fontId="17" type="noConversion"/>
  </si>
  <si>
    <t>장외파생상품처분이익</t>
    <phoneticPr fontId="53" type="noConversion"/>
  </si>
  <si>
    <t>당기손익-공정가치측정유가증권이자수익</t>
    <phoneticPr fontId="53" type="noConversion"/>
  </si>
  <si>
    <t>나.유형자산관련비용</t>
    <phoneticPr fontId="53" type="noConversion"/>
  </si>
  <si>
    <t>① 파생상품관련예금</t>
  </si>
  <si>
    <t>a.해외자기거래관련예금(FCM)</t>
  </si>
  <si>
    <t>b.해외자기거래관련예금(은행)</t>
  </si>
  <si>
    <t>② 주식관련예금</t>
  </si>
  <si>
    <t>a.일본주식관련예금-자기</t>
  </si>
  <si>
    <t>b.홍콩주식관련예금-자기</t>
  </si>
  <si>
    <t>c.중국주식관련예금-자기</t>
  </si>
  <si>
    <t>d.미국주식관련예금-자기</t>
  </si>
  <si>
    <t>e.해외주식관련예금(KRW)-자기</t>
  </si>
  <si>
    <t>5) MMDA</t>
    <phoneticPr fontId="53" type="noConversion"/>
  </si>
  <si>
    <t>① 자기분(국내)</t>
    <phoneticPr fontId="53" type="noConversion"/>
  </si>
  <si>
    <t>a.KOSPI200 위탁매매증거금</t>
    <phoneticPr fontId="17" type="noConversion"/>
  </si>
  <si>
    <t>① 투자자분(국내)</t>
  </si>
  <si>
    <t>① ETJ 예치금</t>
  </si>
  <si>
    <t>② 일본주식 예치금</t>
  </si>
  <si>
    <t>③ 홍콩주식 예치금</t>
  </si>
  <si>
    <t>④ 중국주식 예치금</t>
  </si>
  <si>
    <t>Ⅱ.당기손익-공정가치측정금융자산</t>
    <phoneticPr fontId="53" type="noConversion"/>
  </si>
  <si>
    <t>5) 특수채</t>
    <phoneticPr fontId="53" type="noConversion"/>
  </si>
  <si>
    <t>6) 회사채</t>
    <phoneticPr fontId="53" type="noConversion"/>
  </si>
  <si>
    <t>① 외화주식</t>
    <phoneticPr fontId="17" type="noConversion"/>
  </si>
  <si>
    <t>① 증권시장공동기금</t>
    <phoneticPr fontId="17" type="noConversion"/>
  </si>
  <si>
    <t>② 파생상품시장공동기금</t>
    <phoneticPr fontId="17" type="noConversion"/>
  </si>
  <si>
    <t>나.파생결합증권</t>
    <phoneticPr fontId="53" type="noConversion"/>
  </si>
  <si>
    <t>1) 주식워런트증권</t>
    <phoneticPr fontId="53" type="noConversion"/>
  </si>
  <si>
    <t>2) 기타</t>
    <phoneticPr fontId="17" type="noConversion"/>
  </si>
  <si>
    <t>다.파생상품자산</t>
    <phoneticPr fontId="53" type="noConversion"/>
  </si>
  <si>
    <t>1)장내파생상품</t>
    <phoneticPr fontId="53" type="noConversion"/>
  </si>
  <si>
    <t>① 우리사주 대여금</t>
  </si>
  <si>
    <t>② 주택매입자금장기대여금</t>
  </si>
  <si>
    <t>③ 주택전세자금장기대여금</t>
  </si>
  <si>
    <t>① 해외미수금(고객)</t>
  </si>
  <si>
    <t>라.미회수채권</t>
    <phoneticPr fontId="17" type="noConversion"/>
  </si>
  <si>
    <t>마.대손충당금</t>
    <phoneticPr fontId="17" type="noConversion"/>
  </si>
  <si>
    <t>Ⅹ.당기법인세자산</t>
    <phoneticPr fontId="17" type="noConversion"/>
  </si>
  <si>
    <t>다.선급제세</t>
    <phoneticPr fontId="53" type="noConversion"/>
  </si>
  <si>
    <t>2) 기타보증금</t>
    <phoneticPr fontId="17" type="noConversion"/>
  </si>
  <si>
    <t>라.복구충당부채</t>
  </si>
  <si>
    <t>재무상태표</t>
    <phoneticPr fontId="17" type="noConversion"/>
  </si>
  <si>
    <t>(단위 : 원)</t>
    <phoneticPr fontId="53" type="noConversion"/>
  </si>
  <si>
    <r>
      <rPr>
        <sz val="9"/>
        <color theme="1"/>
        <rFont val="맑은 고딕"/>
        <family val="3"/>
        <charset val="129"/>
      </rPr>
      <t>Ⅶ</t>
    </r>
    <r>
      <rPr>
        <sz val="9"/>
        <color theme="1"/>
        <rFont val="맑은 고딕"/>
        <family val="3"/>
        <charset val="129"/>
        <scheme val="minor"/>
      </rPr>
      <t>.무형자산</t>
    </r>
    <phoneticPr fontId="17" type="noConversion"/>
  </si>
  <si>
    <t>2) 대차거래이행보증금</t>
    <phoneticPr fontId="17" type="noConversion"/>
  </si>
  <si>
    <t>3) 장내파생상품거래예치금</t>
    <phoneticPr fontId="17" type="noConversion"/>
  </si>
  <si>
    <t>4) 장내파생상품매매증거금</t>
    <phoneticPr fontId="17" type="noConversion"/>
  </si>
  <si>
    <t>6) 유통금융담보금</t>
    <phoneticPr fontId="17" type="noConversion"/>
  </si>
  <si>
    <t>7) 특정예금등</t>
    <phoneticPr fontId="17" type="noConversion"/>
  </si>
  <si>
    <t>8) 기타예치금</t>
    <phoneticPr fontId="17" type="noConversion"/>
  </si>
  <si>
    <t>9) 정기예적금</t>
    <phoneticPr fontId="17" type="noConversion"/>
  </si>
  <si>
    <t>10) 저축성보험예금</t>
    <phoneticPr fontId="53" type="noConversion"/>
  </si>
  <si>
    <t>3) 기타선급비용</t>
    <phoneticPr fontId="17" type="noConversion"/>
  </si>
  <si>
    <t>라.보증금</t>
    <phoneticPr fontId="17" type="noConversion"/>
  </si>
  <si>
    <t>4) 집합투자증권투자자예수금</t>
    <phoneticPr fontId="17" type="noConversion"/>
  </si>
  <si>
    <t>5) 기타예수금</t>
    <phoneticPr fontId="17" type="noConversion"/>
  </si>
  <si>
    <t>나.환매조건부채권매도</t>
    <phoneticPr fontId="53" type="noConversion"/>
  </si>
  <si>
    <t>계  정  과  목</t>
    <phoneticPr fontId="17" type="noConversion"/>
  </si>
  <si>
    <t>1)</t>
    <phoneticPr fontId="53" type="noConversion"/>
  </si>
  <si>
    <t>당기손익인식지정금융부채평가이익</t>
  </si>
  <si>
    <t>매도유가증권평가이익</t>
  </si>
  <si>
    <t>파생결합증권처분이익</t>
  </si>
  <si>
    <t>파생결합증권평가이익</t>
  </si>
  <si>
    <t>파생결합증권상환이익</t>
  </si>
  <si>
    <t>장내파생상품처분이익</t>
    <phoneticPr fontId="53" type="noConversion"/>
  </si>
  <si>
    <t>장내파생상품평가이익</t>
    <phoneticPr fontId="53" type="noConversion"/>
  </si>
  <si>
    <t>장외파생상품평가이익</t>
    <phoneticPr fontId="53" type="noConversion"/>
  </si>
  <si>
    <t>현금및예치금이자수익</t>
    <phoneticPr fontId="53" type="noConversion"/>
  </si>
  <si>
    <t>4)</t>
    <phoneticPr fontId="53" type="noConversion"/>
  </si>
  <si>
    <t>외환차익</t>
    <phoneticPr fontId="53" type="noConversion"/>
  </si>
  <si>
    <t>외화환산이익</t>
    <phoneticPr fontId="53" type="noConversion"/>
  </si>
  <si>
    <t>배당금수익</t>
    <phoneticPr fontId="53" type="noConversion"/>
  </si>
  <si>
    <t>분배금수익</t>
    <phoneticPr fontId="53" type="noConversion"/>
  </si>
  <si>
    <t>충당금환입액</t>
    <phoneticPr fontId="53" type="noConversion"/>
  </si>
  <si>
    <t>기타</t>
    <phoneticPr fontId="53" type="noConversion"/>
  </si>
  <si>
    <t>Ⅱ.영업비용</t>
    <phoneticPr fontId="53" type="noConversion"/>
  </si>
  <si>
    <t>매매수수료</t>
    <phoneticPr fontId="53" type="noConversion"/>
  </si>
  <si>
    <t>투자상담사수수료</t>
    <phoneticPr fontId="53" type="noConversion"/>
  </si>
  <si>
    <t>투자일임수수료</t>
    <phoneticPr fontId="17" type="noConversion"/>
  </si>
  <si>
    <t>대여수수료</t>
    <phoneticPr fontId="53" type="noConversion"/>
  </si>
  <si>
    <t>기타수수료비용</t>
    <phoneticPr fontId="17" type="noConversion"/>
  </si>
  <si>
    <t>나.유가증권처분및평가손실</t>
    <phoneticPr fontId="53" type="noConversion"/>
  </si>
  <si>
    <t>당기손익-공정가치측정유가증권처분손실</t>
    <phoneticPr fontId="53" type="noConversion"/>
  </si>
  <si>
    <t>당기손익-공정가치측정유가증권평가손실</t>
    <phoneticPr fontId="53" type="noConversion"/>
  </si>
  <si>
    <t>3)</t>
    <phoneticPr fontId="53" type="noConversion"/>
  </si>
  <si>
    <t>매도유가증권평가손실</t>
    <phoneticPr fontId="53" type="noConversion"/>
  </si>
  <si>
    <t>파생결합증권처분손실</t>
    <phoneticPr fontId="53" type="noConversion"/>
  </si>
  <si>
    <t>5)</t>
    <phoneticPr fontId="53" type="noConversion"/>
  </si>
  <si>
    <t>파생결합증권평가손실</t>
    <phoneticPr fontId="53" type="noConversion"/>
  </si>
  <si>
    <t>6)</t>
    <phoneticPr fontId="53" type="noConversion"/>
  </si>
  <si>
    <t>파생결합증권상환손실</t>
    <phoneticPr fontId="53" type="noConversion"/>
  </si>
  <si>
    <t>다.파생상품평가및처분손실</t>
    <phoneticPr fontId="53" type="noConversion"/>
  </si>
  <si>
    <t>장내파생상품처분손실</t>
    <phoneticPr fontId="53" type="noConversion"/>
  </si>
  <si>
    <t>장내파생상품평가손실</t>
    <phoneticPr fontId="53" type="noConversion"/>
  </si>
  <si>
    <t>장외파생상품평가손실</t>
    <phoneticPr fontId="53" type="noConversion"/>
  </si>
  <si>
    <t>예수부채이자비용</t>
    <phoneticPr fontId="53" type="noConversion"/>
  </si>
  <si>
    <t>차입부채이자비용</t>
    <phoneticPr fontId="53" type="noConversion"/>
  </si>
  <si>
    <t>기타이자비용</t>
    <phoneticPr fontId="53" type="noConversion"/>
  </si>
  <si>
    <t>마.대출채권평가및처분손실</t>
    <phoneticPr fontId="53" type="noConversion"/>
  </si>
  <si>
    <t>대손상각비</t>
    <phoneticPr fontId="53" type="noConversion"/>
  </si>
  <si>
    <t>외환차손</t>
    <phoneticPr fontId="53" type="noConversion"/>
  </si>
  <si>
    <t>외화환산손실</t>
    <phoneticPr fontId="53" type="noConversion"/>
  </si>
  <si>
    <t>퇴직급여</t>
    <phoneticPr fontId="53" type="noConversion"/>
  </si>
  <si>
    <t>복리후생비</t>
    <phoneticPr fontId="53" type="noConversion"/>
  </si>
  <si>
    <t>임차료</t>
    <phoneticPr fontId="53" type="noConversion"/>
  </si>
  <si>
    <t>지급수수료</t>
    <phoneticPr fontId="53" type="noConversion"/>
  </si>
  <si>
    <t>접대비</t>
    <phoneticPr fontId="53" type="noConversion"/>
  </si>
  <si>
    <t>광고선전비</t>
    <phoneticPr fontId="53" type="noConversion"/>
  </si>
  <si>
    <t>감가상각비</t>
    <phoneticPr fontId="53" type="noConversion"/>
  </si>
  <si>
    <t>조사연구비</t>
    <phoneticPr fontId="53" type="noConversion"/>
  </si>
  <si>
    <t>연수비</t>
    <phoneticPr fontId="53" type="noConversion"/>
  </si>
  <si>
    <t>무형자산상각비</t>
    <phoneticPr fontId="53" type="noConversion"/>
  </si>
  <si>
    <t>세금과공과금</t>
    <phoneticPr fontId="53" type="noConversion"/>
  </si>
  <si>
    <t>판매부대비</t>
    <phoneticPr fontId="53" type="noConversion"/>
  </si>
  <si>
    <t>수도광열및사옥관리비</t>
    <phoneticPr fontId="53" type="noConversion"/>
  </si>
  <si>
    <t>여비교통비</t>
    <phoneticPr fontId="53" type="noConversion"/>
  </si>
  <si>
    <t>도서인쇄비</t>
    <phoneticPr fontId="53" type="noConversion"/>
  </si>
  <si>
    <t>차량유지비</t>
    <phoneticPr fontId="53" type="noConversion"/>
  </si>
  <si>
    <t>소모품비</t>
    <phoneticPr fontId="53" type="noConversion"/>
  </si>
  <si>
    <t>보험료</t>
    <phoneticPr fontId="53" type="noConversion"/>
  </si>
  <si>
    <t>행사비</t>
    <phoneticPr fontId="53" type="noConversion"/>
  </si>
  <si>
    <t>아.기타의영업비용</t>
    <phoneticPr fontId="17" type="noConversion"/>
  </si>
  <si>
    <t>1)</t>
    <phoneticPr fontId="17" type="noConversion"/>
  </si>
  <si>
    <t>대손상각비</t>
    <phoneticPr fontId="17" type="noConversion"/>
  </si>
  <si>
    <t>충당부채전입액</t>
    <phoneticPr fontId="53" type="noConversion"/>
  </si>
  <si>
    <t>Ⅲ.영업이익</t>
    <phoneticPr fontId="53" type="noConversion"/>
  </si>
  <si>
    <t>Ⅳ.영업외수익</t>
    <phoneticPr fontId="53" type="noConversion"/>
  </si>
  <si>
    <t>가.지분법주식관련수익</t>
    <phoneticPr fontId="53" type="noConversion"/>
  </si>
  <si>
    <t>나.유형자산관련수익</t>
    <phoneticPr fontId="53" type="noConversion"/>
  </si>
  <si>
    <t>마.외환거래이익</t>
    <phoneticPr fontId="53" type="noConversion"/>
  </si>
  <si>
    <t>바.기타의 영업수익</t>
    <phoneticPr fontId="53" type="noConversion"/>
  </si>
  <si>
    <t>가.당기손익-공정가치측정유가증권</t>
    <phoneticPr fontId="53" type="noConversion"/>
  </si>
  <si>
    <t>② 채권미수금</t>
  </si>
  <si>
    <t>③ 장내파생상품미수금</t>
  </si>
  <si>
    <t>b.해외선물</t>
  </si>
  <si>
    <t>자산</t>
    <phoneticPr fontId="53" type="noConversion"/>
  </si>
  <si>
    <t>Ⅰ.현금및예치금</t>
    <phoneticPr fontId="53" type="noConversion"/>
  </si>
  <si>
    <t>가.현금및현금성자산</t>
    <phoneticPr fontId="53" type="noConversion"/>
  </si>
  <si>
    <t>2) 보통예금</t>
    <phoneticPr fontId="17" type="noConversion"/>
  </si>
  <si>
    <t>3) 당좌예금</t>
    <phoneticPr fontId="17" type="noConversion"/>
  </si>
  <si>
    <t>4) 외화예금</t>
    <phoneticPr fontId="17" type="noConversion"/>
  </si>
  <si>
    <r>
      <rPr>
        <sz val="9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3" type="noConversion"/>
  </si>
  <si>
    <t>a.매입주식옵션</t>
    <phoneticPr fontId="53" type="noConversion"/>
  </si>
  <si>
    <t>2)장외파생상품</t>
    <phoneticPr fontId="53" type="noConversion"/>
  </si>
  <si>
    <r>
      <rPr>
        <sz val="10.35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3" type="noConversion"/>
  </si>
  <si>
    <t>a.주식스왑</t>
    <phoneticPr fontId="53" type="noConversion"/>
  </si>
  <si>
    <t>b.매입주식옵션-장외</t>
    <phoneticPr fontId="53" type="noConversion"/>
  </si>
  <si>
    <r>
      <rPr>
        <sz val="9"/>
        <color theme="1"/>
        <rFont val="맑은 고딕"/>
        <family val="3"/>
        <charset val="129"/>
      </rPr>
      <t xml:space="preserve">② </t>
    </r>
    <r>
      <rPr>
        <sz val="9"/>
        <color theme="1"/>
        <rFont val="맑은 고딕"/>
        <family val="3"/>
        <charset val="129"/>
        <scheme val="minor"/>
      </rPr>
      <t>상품관련</t>
    </r>
    <phoneticPr fontId="53" type="noConversion"/>
  </si>
  <si>
    <r>
      <rPr>
        <sz val="9"/>
        <color theme="1"/>
        <rFont val="맑은 고딕"/>
        <family val="3"/>
        <charset val="129"/>
      </rPr>
      <t>③ 통화</t>
    </r>
    <r>
      <rPr>
        <sz val="9"/>
        <color theme="1"/>
        <rFont val="맑은 고딕"/>
        <family val="3"/>
        <charset val="129"/>
        <scheme val="minor"/>
      </rPr>
      <t>관련</t>
    </r>
    <phoneticPr fontId="53" type="noConversion"/>
  </si>
  <si>
    <t>a.통화스왑</t>
    <phoneticPr fontId="53" type="noConversion"/>
  </si>
  <si>
    <t>Ⅲ.기타포괄손익-공정가치측정금융자산</t>
    <phoneticPr fontId="53" type="noConversion"/>
  </si>
  <si>
    <t>가.출자금</t>
    <phoneticPr fontId="53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</si>
  <si>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.관계기업투자</t>
    </r>
    <phoneticPr fontId="53" type="noConversion"/>
  </si>
  <si>
    <r>
      <rPr>
        <sz val="9"/>
        <color theme="1"/>
        <rFont val="맑은 고딕"/>
        <family val="3"/>
        <charset val="129"/>
      </rPr>
      <t>Ⅴ</t>
    </r>
    <r>
      <rPr>
        <sz val="9"/>
        <color theme="1"/>
        <rFont val="맑은 고딕"/>
        <family val="3"/>
        <charset val="129"/>
        <scheme val="minor"/>
      </rPr>
      <t>.대출채권</t>
    </r>
    <phoneticPr fontId="53" type="noConversion"/>
  </si>
  <si>
    <t>가.신용공여금</t>
    <phoneticPr fontId="17" type="noConversion"/>
  </si>
  <si>
    <t>나.환매조건부채권매수</t>
    <phoneticPr fontId="17" type="noConversion"/>
  </si>
  <si>
    <t>다.대여금</t>
    <phoneticPr fontId="17" type="noConversion"/>
  </si>
  <si>
    <t>( 이연대출부대손익 )</t>
    <phoneticPr fontId="17" type="noConversion"/>
  </si>
  <si>
    <r>
      <rPr>
        <sz val="9"/>
        <color theme="1"/>
        <rFont val="맑은 고딕"/>
        <family val="3"/>
        <charset val="129"/>
      </rPr>
      <t>Ⅵ</t>
    </r>
    <r>
      <rPr>
        <sz val="9"/>
        <color theme="1"/>
        <rFont val="맑은 고딕"/>
        <family val="3"/>
        <charset val="129"/>
        <scheme val="minor"/>
      </rPr>
      <t>.유형자산</t>
    </r>
    <phoneticPr fontId="17" type="noConversion"/>
  </si>
  <si>
    <t>3) 기타유형자산</t>
    <phoneticPr fontId="17" type="noConversion"/>
  </si>
  <si>
    <t>나.감가상각누계액</t>
    <phoneticPr fontId="17" type="noConversion"/>
  </si>
  <si>
    <t>( 기타유형자산감가상각누계액 )</t>
    <phoneticPr fontId="17" type="noConversion"/>
  </si>
  <si>
    <r>
      <rPr>
        <sz val="9"/>
        <color theme="1"/>
        <rFont val="맑은 고딕"/>
        <family val="3"/>
        <charset val="129"/>
      </rPr>
      <t>Ⅷ</t>
    </r>
    <r>
      <rPr>
        <sz val="9"/>
        <color theme="1"/>
        <rFont val="맑은 고딕"/>
        <family val="3"/>
        <charset val="129"/>
        <scheme val="minor"/>
      </rPr>
      <t>.수취채권</t>
    </r>
    <phoneticPr fontId="17" type="noConversion"/>
  </si>
  <si>
    <t>3) 장내거래미수금(거래일)</t>
    <phoneticPr fontId="17" type="noConversion"/>
  </si>
  <si>
    <t>① 고객미수금</t>
    <phoneticPr fontId="17" type="noConversion"/>
  </si>
  <si>
    <t>② 한국거래소미수금</t>
    <phoneticPr fontId="17" type="noConversion"/>
  </si>
  <si>
    <t>4) 기타미수금</t>
    <phoneticPr fontId="17" type="noConversion"/>
  </si>
  <si>
    <t>5) 해외미수금</t>
    <phoneticPr fontId="17" type="noConversion"/>
  </si>
  <si>
    <t>④ 기타</t>
    <phoneticPr fontId="53" type="noConversion"/>
  </si>
  <si>
    <t>3) 미수배당금</t>
    <phoneticPr fontId="17" type="noConversion"/>
  </si>
  <si>
    <t>4) 기타미수수익</t>
    <phoneticPr fontId="17" type="noConversion"/>
  </si>
  <si>
    <t>다.보증금</t>
    <phoneticPr fontId="17" type="noConversion"/>
  </si>
  <si>
    <t>바.현재가치조정차금</t>
    <phoneticPr fontId="17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</si>
  <si>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.이연법인세자산</t>
    </r>
    <phoneticPr fontId="17" type="noConversion"/>
  </si>
  <si>
    <t>ⅩI.기타자산</t>
    <phoneticPr fontId="17" type="noConversion"/>
  </si>
  <si>
    <t>가.선급금</t>
    <phoneticPr fontId="17" type="noConversion"/>
  </si>
  <si>
    <t>나.선급비용</t>
    <phoneticPr fontId="17" type="noConversion"/>
  </si>
  <si>
    <t>1) 위탁자예수금(원화)</t>
    <phoneticPr fontId="17" type="noConversion"/>
  </si>
  <si>
    <t>2) 위탁자예수금(외화)</t>
    <phoneticPr fontId="17" type="noConversion"/>
  </si>
  <si>
    <r>
      <rPr>
        <sz val="9"/>
        <color theme="1"/>
        <rFont val="맑은 고딕"/>
        <family val="3"/>
        <charset val="129"/>
      </rPr>
      <t>Ⅱ</t>
    </r>
    <r>
      <rPr>
        <sz val="9"/>
        <color theme="1"/>
        <rFont val="맑은 고딕"/>
        <family val="3"/>
        <charset val="129"/>
        <scheme val="minor"/>
      </rPr>
      <t>.당기손익-공정가치측정금융부채</t>
    </r>
    <phoneticPr fontId="53" type="noConversion"/>
  </si>
  <si>
    <t>가.매도유가증권</t>
    <phoneticPr fontId="53" type="noConversion"/>
  </si>
  <si>
    <t>3) 특수채</t>
    <phoneticPr fontId="17" type="noConversion"/>
  </si>
  <si>
    <t>나.파생상품부채</t>
    <phoneticPr fontId="53" type="noConversion"/>
  </si>
  <si>
    <t>1)장내파생상품</t>
    <phoneticPr fontId="53" type="noConversion"/>
  </si>
  <si>
    <r>
      <rPr>
        <sz val="9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3" type="noConversion"/>
  </si>
  <si>
    <t>a.매도주식옵션</t>
    <phoneticPr fontId="53" type="noConversion"/>
  </si>
  <si>
    <t>2)장외파생상품</t>
    <phoneticPr fontId="53" type="noConversion"/>
  </si>
  <si>
    <r>
      <rPr>
        <sz val="10.35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3" type="noConversion"/>
  </si>
  <si>
    <t>a.주식스왑</t>
    <phoneticPr fontId="53" type="noConversion"/>
  </si>
  <si>
    <t>②  상품관련</t>
    <phoneticPr fontId="17" type="noConversion"/>
  </si>
  <si>
    <t>a.상품스왑</t>
    <phoneticPr fontId="17" type="noConversion"/>
  </si>
  <si>
    <t>③  통화관련</t>
    <phoneticPr fontId="17" type="noConversion"/>
  </si>
  <si>
    <t>a.통화스왑</t>
    <phoneticPr fontId="17" type="noConversion"/>
  </si>
  <si>
    <r>
      <rPr>
        <sz val="9"/>
        <color theme="1"/>
        <rFont val="맑은 고딕"/>
        <family val="3"/>
        <charset val="129"/>
      </rPr>
      <t>Ⅲ</t>
    </r>
    <r>
      <rPr>
        <sz val="9"/>
        <color theme="1"/>
        <rFont val="맑은 고딕"/>
        <family val="3"/>
        <charset val="129"/>
        <scheme val="minor"/>
      </rPr>
      <t>.차입부채</t>
    </r>
    <phoneticPr fontId="17" type="noConversion"/>
  </si>
  <si>
    <r>
      <rPr>
        <sz val="9"/>
        <color theme="1"/>
        <rFont val="맑은 고딕"/>
        <family val="3"/>
        <charset val="129"/>
      </rPr>
      <t>③</t>
    </r>
    <r>
      <rPr>
        <sz val="9"/>
        <color theme="1"/>
        <rFont val="맑은 고딕"/>
        <family val="3"/>
        <charset val="129"/>
        <scheme val="minor"/>
      </rPr>
      <t xml:space="preserve"> 기타증금차입금</t>
    </r>
    <phoneticPr fontId="17" type="noConversion"/>
  </si>
  <si>
    <t>2) 기업어음증권(CP)차입금</t>
    <phoneticPr fontId="17" type="noConversion"/>
  </si>
  <si>
    <t>3) 전자단기사채차입금</t>
    <phoneticPr fontId="53" type="noConversion"/>
  </si>
  <si>
    <t>4) 기타차입금</t>
    <phoneticPr fontId="17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</si>
  <si>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.기타금융부채</t>
    </r>
    <phoneticPr fontId="17" type="noConversion"/>
  </si>
  <si>
    <t>가.미지급배당금</t>
    <phoneticPr fontId="53" type="noConversion"/>
  </si>
  <si>
    <t>나.미지급채무</t>
    <phoneticPr fontId="53" type="noConversion"/>
  </si>
  <si>
    <t>다.미지급금</t>
    <phoneticPr fontId="53" type="noConversion"/>
  </si>
  <si>
    <t>라.미지급비용</t>
    <phoneticPr fontId="53" type="noConversion"/>
  </si>
  <si>
    <t>6) 미지급비용-연차충당부채</t>
    <phoneticPr fontId="17" type="noConversion"/>
  </si>
  <si>
    <t>7) 미지급비용-FCM수수료(EUREX)</t>
    <phoneticPr fontId="17" type="noConversion"/>
  </si>
  <si>
    <t>8) 미지급비용  기타</t>
    <phoneticPr fontId="17" type="noConversion"/>
  </si>
  <si>
    <t>마.리스부채</t>
    <phoneticPr fontId="17" type="noConversion"/>
  </si>
  <si>
    <r>
      <rPr>
        <sz val="9"/>
        <color theme="1"/>
        <rFont val="맑은 고딕"/>
        <family val="3"/>
        <charset val="129"/>
      </rPr>
      <t>Ⅴ</t>
    </r>
    <r>
      <rPr>
        <sz val="9"/>
        <color theme="1"/>
        <rFont val="맑은 고딕"/>
        <family val="3"/>
        <charset val="129"/>
        <scheme val="minor"/>
      </rPr>
      <t>.충당부채</t>
    </r>
    <phoneticPr fontId="17" type="noConversion"/>
  </si>
  <si>
    <t>가.마일리지충당부채</t>
    <phoneticPr fontId="17" type="noConversion"/>
  </si>
  <si>
    <t>나.매입약정충당부채</t>
    <phoneticPr fontId="17" type="noConversion"/>
  </si>
  <si>
    <t>다.매입확약충당부채</t>
    <phoneticPr fontId="17" type="noConversion"/>
  </si>
  <si>
    <r>
      <rPr>
        <sz val="9"/>
        <color theme="1"/>
        <rFont val="맑은 고딕"/>
        <family val="3"/>
        <charset val="129"/>
      </rPr>
      <t>Ⅵ</t>
    </r>
    <r>
      <rPr>
        <sz val="9"/>
        <color theme="1"/>
        <rFont val="맑은 고딕"/>
        <family val="3"/>
        <charset val="129"/>
        <scheme val="minor"/>
      </rPr>
      <t>.당기법인세부채</t>
    </r>
    <phoneticPr fontId="17" type="noConversion"/>
  </si>
  <si>
    <t>나.미지급법인세(주민세)</t>
    <phoneticPr fontId="53" type="noConversion"/>
  </si>
  <si>
    <r>
      <rPr>
        <sz val="9"/>
        <color theme="1"/>
        <rFont val="맑은 고딕"/>
        <family val="3"/>
        <charset val="129"/>
      </rPr>
      <t>Ⅶ</t>
    </r>
    <r>
      <rPr>
        <sz val="9"/>
        <color theme="1"/>
        <rFont val="맑은 고딕"/>
        <family val="3"/>
        <charset val="129"/>
        <scheme val="minor"/>
      </rPr>
      <t>.기타부채</t>
    </r>
    <phoneticPr fontId="17" type="noConversion"/>
  </si>
  <si>
    <t>5) 계좌개설인지대</t>
    <phoneticPr fontId="53" type="noConversion"/>
  </si>
  <si>
    <t>6) 예수금(기타)</t>
    <phoneticPr fontId="53" type="noConversion"/>
  </si>
  <si>
    <t>Ⅰ.자본금</t>
    <phoneticPr fontId="53" type="noConversion"/>
  </si>
  <si>
    <t>나.우선주자본금</t>
    <phoneticPr fontId="17" type="noConversion"/>
  </si>
  <si>
    <t>Ⅱ.자본잉여금</t>
    <phoneticPr fontId="53" type="noConversion"/>
  </si>
  <si>
    <t>Ⅲ.자본조정</t>
    <phoneticPr fontId="53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</si>
  <si>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.이익잉여금</t>
    </r>
    <phoneticPr fontId="53" type="noConversion"/>
  </si>
  <si>
    <t>다.미처분이익잉여금</t>
    <phoneticPr fontId="53" type="noConversion"/>
  </si>
  <si>
    <t>제21기         2019년 12월 31일 현재</t>
    <phoneticPr fontId="17" type="noConversion"/>
  </si>
  <si>
    <t>제22기 1분기</t>
    <phoneticPr fontId="53" type="noConversion"/>
  </si>
  <si>
    <t>제21기</t>
    <phoneticPr fontId="53" type="noConversion"/>
  </si>
  <si>
    <t>가.차입금</t>
    <phoneticPr fontId="53" type="noConversion"/>
  </si>
  <si>
    <t>제22기 1분기</t>
    <phoneticPr fontId="53" type="noConversion"/>
  </si>
  <si>
    <t>제21기 1분기</t>
    <phoneticPr fontId="53" type="noConversion"/>
  </si>
  <si>
    <t>Ⅰ.영업수익</t>
    <phoneticPr fontId="53" type="noConversion"/>
  </si>
  <si>
    <t>1)</t>
    <phoneticPr fontId="53" type="noConversion"/>
  </si>
  <si>
    <t>수탁수수료</t>
    <phoneticPr fontId="53" type="noConversion"/>
  </si>
  <si>
    <t>2)</t>
    <phoneticPr fontId="53" type="noConversion"/>
  </si>
  <si>
    <t>인수및주선수수료</t>
    <phoneticPr fontId="53" type="noConversion"/>
  </si>
  <si>
    <t>사채모집수탁수수료</t>
    <phoneticPr fontId="53" type="noConversion"/>
  </si>
  <si>
    <t>집합투자증권취급수수료</t>
    <phoneticPr fontId="53" type="noConversion"/>
  </si>
  <si>
    <t>자산관리수수료</t>
    <phoneticPr fontId="53" type="noConversion"/>
  </si>
  <si>
    <t>매수및합병수수료</t>
    <phoneticPr fontId="53" type="noConversion"/>
  </si>
  <si>
    <t>7)</t>
    <phoneticPr fontId="53" type="noConversion"/>
  </si>
  <si>
    <t>기타수수료수익</t>
    <phoneticPr fontId="53" type="noConversion"/>
  </si>
  <si>
    <t>나.유가증권처분및평가이익</t>
    <phoneticPr fontId="53" type="noConversion"/>
  </si>
  <si>
    <t>당기손익-공정가치측정유가증권처분이익</t>
    <phoneticPr fontId="53" type="noConversion"/>
  </si>
  <si>
    <t>당기손익-공정가치측정유가증권평가이익</t>
    <phoneticPr fontId="53" type="noConversion"/>
  </si>
  <si>
    <t>다.파생상품평가및처분이익</t>
    <phoneticPr fontId="53" type="noConversion"/>
  </si>
  <si>
    <t>대출채권매각손실</t>
    <phoneticPr fontId="53" type="noConversion"/>
  </si>
  <si>
    <t>급여</t>
    <phoneticPr fontId="53" type="noConversion"/>
  </si>
  <si>
    <t>전산운용비</t>
    <phoneticPr fontId="53" type="noConversion"/>
  </si>
  <si>
    <t>회의비</t>
    <phoneticPr fontId="53" type="noConversion"/>
  </si>
  <si>
    <t>지분법이익</t>
    <phoneticPr fontId="53" type="noConversion"/>
  </si>
  <si>
    <t>유형자산처분이익</t>
    <phoneticPr fontId="53" type="noConversion"/>
  </si>
  <si>
    <t>다.무형자산관련수익</t>
    <phoneticPr fontId="53" type="noConversion"/>
  </si>
  <si>
    <t>무형자산손상차손환입</t>
    <phoneticPr fontId="53" type="noConversion"/>
  </si>
  <si>
    <t>라.기타영업외수익</t>
    <phoneticPr fontId="53" type="noConversion"/>
  </si>
  <si>
    <t>잡수익</t>
    <phoneticPr fontId="53" type="noConversion"/>
  </si>
  <si>
    <t>Ⅴ.영업외비용</t>
    <phoneticPr fontId="53" type="noConversion"/>
  </si>
  <si>
    <t>가.지분법주식관련비용</t>
    <phoneticPr fontId="53" type="noConversion"/>
  </si>
  <si>
    <t>1)</t>
    <phoneticPr fontId="53" type="noConversion"/>
  </si>
  <si>
    <t>지분법손실</t>
    <phoneticPr fontId="53" type="noConversion"/>
  </si>
  <si>
    <t>유형자산처분손실</t>
    <phoneticPr fontId="53" type="noConversion"/>
  </si>
  <si>
    <t>1)</t>
    <phoneticPr fontId="17" type="noConversion"/>
  </si>
  <si>
    <t>기부금</t>
    <phoneticPr fontId="17" type="noConversion"/>
  </si>
  <si>
    <t>2)</t>
    <phoneticPr fontId="17" type="noConversion"/>
  </si>
  <si>
    <t>잡손실</t>
    <phoneticPr fontId="17" type="noConversion"/>
  </si>
  <si>
    <t>Ⅵ.법인세차감전순이익</t>
    <phoneticPr fontId="17" type="noConversion"/>
  </si>
  <si>
    <t>Ⅶ.법인세비용</t>
    <phoneticPr fontId="17" type="noConversion"/>
  </si>
  <si>
    <t>Ⅷ.분기순이익</t>
    <phoneticPr fontId="17" type="noConversion"/>
  </si>
  <si>
    <t>Ⅸ.기타포괄손익</t>
    <phoneticPr fontId="17" type="noConversion"/>
  </si>
  <si>
    <t>Ⅹ.총   포   괄   이   익</t>
    <phoneticPr fontId="53" type="noConversion"/>
  </si>
  <si>
    <t>3)</t>
    <phoneticPr fontId="53" type="noConversion"/>
  </si>
  <si>
    <t>4)</t>
    <phoneticPr fontId="53" type="noConversion"/>
  </si>
  <si>
    <t>5)</t>
    <phoneticPr fontId="53" type="noConversion"/>
  </si>
  <si>
    <t>다.기타영업외비용</t>
    <phoneticPr fontId="17" type="noConversion"/>
  </si>
  <si>
    <t>① 투자자분(해외)</t>
    <phoneticPr fontId="53" type="noConversion"/>
  </si>
  <si>
    <t>1) 투자자예탁금별도예치금(예금)</t>
    <phoneticPr fontId="53" type="noConversion"/>
  </si>
  <si>
    <t>5) 주식매매증거금</t>
    <phoneticPr fontId="53" type="noConversion"/>
  </si>
  <si>
    <t>7) 전자단기사채</t>
    <phoneticPr fontId="17" type="noConversion"/>
  </si>
  <si>
    <t>8) 집합투자증권</t>
    <phoneticPr fontId="17" type="noConversion"/>
  </si>
  <si>
    <t>9) 외화증권</t>
    <phoneticPr fontId="17" type="noConversion"/>
  </si>
  <si>
    <t>10) 투자자예탁금별도예치금(신탁)</t>
    <phoneticPr fontId="17" type="noConversion"/>
  </si>
  <si>
    <t>11) 손해배상공동기금</t>
    <phoneticPr fontId="17" type="noConversion"/>
  </si>
  <si>
    <t>12) 기타</t>
    <phoneticPr fontId="17" type="noConversion"/>
  </si>
  <si>
    <t>제22기 1분기 2020년 03월 31일 현재</t>
    <phoneticPr fontId="17" type="noConversion"/>
  </si>
  <si>
    <t>⑤ 미국주식 예치금</t>
    <phoneticPr fontId="53" type="noConversion"/>
  </si>
  <si>
    <t>⑥ 캐나다주식 예치금</t>
    <phoneticPr fontId="17" type="noConversion"/>
  </si>
  <si>
    <t>⑦ 독일주식 예치금</t>
    <phoneticPr fontId="17" type="noConversion"/>
  </si>
  <si>
    <t>⑧ 영국주식 예치금</t>
    <phoneticPr fontId="17" type="noConversion"/>
  </si>
  <si>
    <t>⑨ 싱가폴주식 예치금</t>
    <phoneticPr fontId="17" type="noConversion"/>
  </si>
  <si>
    <t>⑩ 프랑스주식 예치금</t>
    <phoneticPr fontId="17" type="noConversion"/>
  </si>
  <si>
    <r>
      <rPr>
        <sz val="9"/>
        <color theme="1"/>
        <rFont val="맑은 고딕"/>
        <family val="3"/>
        <charset val="129"/>
      </rPr>
      <t xml:space="preserve">⑫ </t>
    </r>
    <r>
      <rPr>
        <sz val="9"/>
        <color theme="1"/>
        <rFont val="맑은 고딕"/>
        <family val="3"/>
        <charset val="129"/>
        <scheme val="minor"/>
      </rPr>
      <t>기타외화예치금</t>
    </r>
    <phoneticPr fontId="17" type="noConversion"/>
  </si>
  <si>
    <t>⑪ 국내선물대용 예치금(USD)</t>
    <phoneticPr fontId="17" type="noConversion"/>
  </si>
  <si>
    <t>a.매입상품옵션-장외</t>
    <phoneticPr fontId="53" type="noConversion"/>
  </si>
  <si>
    <t>라.매입대출채권</t>
    <phoneticPr fontId="53" type="noConversion"/>
  </si>
  <si>
    <t>마.사모사채</t>
    <phoneticPr fontId="17" type="noConversion"/>
  </si>
  <si>
    <t>바.대손충당금</t>
    <phoneticPr fontId="17" type="noConversion"/>
  </si>
  <si>
    <t>2) 매입대출채권 대손충당금</t>
    <phoneticPr fontId="53" type="noConversion"/>
  </si>
  <si>
    <t>3) 사모사채 대손충당금</t>
    <phoneticPr fontId="53" type="noConversion"/>
  </si>
  <si>
    <t>② 미수투자일임수수료</t>
    <phoneticPr fontId="53" type="noConversion"/>
  </si>
  <si>
    <t>③ 기타</t>
    <phoneticPr fontId="53" type="noConversion"/>
  </si>
  <si>
    <t>③ 미수전자단기사채이자</t>
    <phoneticPr fontId="53" type="noConversion"/>
  </si>
  <si>
    <r>
      <rPr>
        <sz val="9"/>
        <color theme="1"/>
        <rFont val="맑은 고딕"/>
        <family val="3"/>
        <charset val="129"/>
      </rPr>
      <t>④</t>
    </r>
    <r>
      <rPr>
        <sz val="9"/>
        <color theme="1"/>
        <rFont val="맑은 고딕"/>
        <family val="3"/>
        <charset val="129"/>
        <scheme val="minor"/>
      </rPr>
      <t xml:space="preserve"> 미수대출채권이자</t>
    </r>
    <phoneticPr fontId="53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</si>
  <si>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미수증권담보대출이자</t>
    </r>
    <phoneticPr fontId="53" type="noConversion"/>
  </si>
  <si>
    <t>1) 대여담보금</t>
    <phoneticPr fontId="53" type="noConversion"/>
  </si>
  <si>
    <t>2) 스왑담보금</t>
    <phoneticPr fontId="53" type="noConversion"/>
  </si>
  <si>
    <t>가.선수수익</t>
    <phoneticPr fontId="17" type="noConversion"/>
  </si>
  <si>
    <t>나.제세금예수금</t>
    <phoneticPr fontId="17" type="noConversion"/>
  </si>
  <si>
    <t>다.기타의 기타부채</t>
    <phoneticPr fontId="17" type="noConversion"/>
  </si>
  <si>
    <t>제22기 1분기 2020년 01월 01일부터 2020년 03월 31일까지</t>
    <phoneticPr fontId="17" type="noConversion"/>
  </si>
  <si>
    <t>제21기 1분기 2019년 01월 01일부터 2019년 03월 31일까지</t>
    <phoneticPr fontId="17" type="noConversion"/>
  </si>
  <si>
    <t>3)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</si>
</sst>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1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0_ "/>
    <numFmt numFmtId="177" formatCode="&quot;113-&quot;@"/>
    <numFmt numFmtId="178" formatCode=";;;"/>
    <numFmt numFmtId="179" formatCode="#,##0.00;[Red]&quot;-&quot;#,##0.00"/>
    <numFmt numFmtId="180" formatCode="_ * #,##0.00_ ;_ * \-#,##0.00_ ;_ * &quot;-&quot;??_ ;_ @_ "/>
    <numFmt numFmtId="181" formatCode="_(* #,##0.00_);_(* \(#,##0.00\);_(* &quot;-&quot;??_);_(@_)"/>
    <numFmt numFmtId="182" formatCode="yy/m/d"/>
    <numFmt numFmtId="183" formatCode="#,##0_-;&quot;△&quot;#,##0_-;\-"/>
    <numFmt numFmtId="184" formatCode="_(&quot;￡&quot;* #,##0_);_(&quot;￡&quot;* \(#,##0\);_(&quot;￡&quot;* &quot;-&quot;_);_(@_)"/>
    <numFmt numFmtId="185" formatCode="_(&quot;￡&quot;* #,##0.0_);_(&quot;￡&quot;* \(#,##0.0\);_(&quot;￡&quot;* &quot;-&quot;_);_(@_)"/>
    <numFmt numFmtId="186" formatCode="_(&quot;￡&quot;* #,##0.00_);_(&quot;￡&quot;* \(#,##0.00\);_(&quot;￡&quot;* &quot;-&quot;_);_(@_)"/>
    <numFmt numFmtId="187" formatCode="_(* #,##0\p_);_(* \(#,##0\p\);_(* &quot;-&quot;\ \p_);_(@_)"/>
    <numFmt numFmtId="188" formatCode="_(* #,##0.00\p_);_(* \(#,##0.00\p\);_(* &quot;-&quot;\ \p_);_(@_)"/>
    <numFmt numFmtId="189" formatCode="&quot;￡&quot;#,##0.00"/>
    <numFmt numFmtId="190" formatCode="General_)"/>
    <numFmt numFmtId="191" formatCode="_ * #,##0_ ;_ * \-#,##0_ ;_ * &quot;-&quot;_ ;_ @_ "/>
    <numFmt numFmtId="192" formatCode="0.0"/>
    <numFmt numFmtId="193" formatCode="#."/>
    <numFmt numFmtId="194" formatCode="#,##0&quot;포&quot;"/>
    <numFmt numFmtId="195" formatCode=";;&quot;－ &quot;"/>
    <numFmt numFmtId="196" formatCode="#,##0;&quot;△&quot;#,##0"/>
    <numFmt numFmtId="197" formatCode="&quot;$&quot;#,##0_);\(&quot;$&quot;#,##0\)"/>
    <numFmt numFmtId="198" formatCode="&quot;₩&quot;#,##0.00;[Red]&quot;₩&quot;\-#,##0.00"/>
    <numFmt numFmtId="199" formatCode="&quot;₩&quot;#,##0;[Red]&quot;₩&quot;\-#,##0"/>
    <numFmt numFmtId="200" formatCode="#,##0&quot;Vial&quot;"/>
    <numFmt numFmtId="201" formatCode="&quot;₩&quot;#,##0.00;&quot;₩&quot;\-#,##0.00"/>
    <numFmt numFmtId="202" formatCode="0.000"/>
    <numFmt numFmtId="203" formatCode="#,##0;&quot;-&quot;#,##0"/>
    <numFmt numFmtId="204" formatCode="#,##0;[Red]&quot;-&quot;#,##0"/>
    <numFmt numFmtId="205" formatCode="&quot;$&quot;#,##0.00_);\(&quot;$&quot;#,##0.00\)"/>
    <numFmt numFmtId="206" formatCode="#,##0_);[Red]\(#,##0\);&quot;-&quot;_);@_)"/>
    <numFmt numFmtId="207" formatCode="000000"/>
    <numFmt numFmtId="208" formatCode="#,##0&quot;㎖&quot;"/>
    <numFmt numFmtId="209" formatCode="#,##0&quot;앰플&quot;"/>
    <numFmt numFmtId="210" formatCode="#,##0&quot;g&quot;"/>
    <numFmt numFmtId="211" formatCode="&quot;PG1130&quot;@&quot;01&quot;"/>
    <numFmt numFmtId="212" formatCode="&quot;₩&quot;#,##0;[Red]&quot;₩&quot;\!\-&quot;₩&quot;#,##0"/>
    <numFmt numFmtId="213" formatCode="&quot; ￦&quot;#,##0_);&quot;(￦&quot;#,##0\);&quot; ￦&quot;\-_)"/>
    <numFmt numFmtId="214" formatCode="#0&quot;일&quot;"/>
    <numFmt numFmtId="215" formatCode="#,##0&quot;정&quot;"/>
    <numFmt numFmtId="216" formatCode="#,##0&quot;매&quot;"/>
    <numFmt numFmtId="217" formatCode="&quot;#&quot;##0"/>
    <numFmt numFmtId="218" formatCode="#,##0;[Red]\-#,##0;\-"/>
    <numFmt numFmtId="219" formatCode="[Blue]#,##0.00;[Red]\-#,##0.00"/>
    <numFmt numFmtId="220" formatCode="#,##0&quot;캅셀&quot;"/>
    <numFmt numFmtId="221" formatCode="_(* #,##0.00_);_(* &quot;₩&quot;\(#,##0.00&quot;₩&quot;\);_(* &quot;-&quot;??_);_(@_)"/>
    <numFmt numFmtId="222" formatCode="_ &quot;₩&quot;* #,##0_ ;_ &quot;₩&quot;* \-#,##0_ ;_ &quot;₩&quot;* &quot;-&quot;_ ;_ @_ "/>
    <numFmt numFmtId="223" formatCode="_-&quot;$&quot;* #,##0_-;\-&quot;$&quot;* #,##0_-;_-&quot;$&quot;* &quot;-&quot;_-;_-@_-"/>
    <numFmt numFmtId="224" formatCode="_-&quot;$&quot;* #,##0.00_-;\-&quot;$&quot;* #,##0.00_-;_-&quot;$&quot;* &quot;-&quot;??_-;_-@_-"/>
    <numFmt numFmtId="225" formatCode="_-* #,##0_-;\-* #,##0_-;_-* &quot;-     &quot;_-;_-@_-"/>
    <numFmt numFmtId="226" formatCode="&quot;₩&quot;#,##0;&quot;₩&quot;\-#,##0"/>
    <numFmt numFmtId="227" formatCode="_-&quot;L.&quot;\ * #,##0_-;\-&quot;L.&quot;\ * #,##0_-;_-&quot;L.&quot;\ * &quot;-&quot;_-;_-@_-"/>
    <numFmt numFmtId="228" formatCode="_(&quot;RM&quot;* #,##0_);_(&quot;RM&quot;* \(#,##0\);_(&quot;RM&quot;* &quot;-&quot;_);_(@_)"/>
    <numFmt numFmtId="229" formatCode="0.0\ \ \ "/>
    <numFmt numFmtId="230" formatCode="_ &quot;$&quot;* #,##0_ ;_ &quot;$&quot;* \-#,##0_ ;_ &quot;$&quot;* &quot;-&quot;_ ;_ @_ "/>
    <numFmt numFmtId="231" formatCode="_ &quot;₩&quot;* #,##0.00_ ;_ &quot;₩&quot;* \-#,##0.00_ ;_ &quot;₩&quot;* &quot;-&quot;??_ ;_ @_ "/>
    <numFmt numFmtId="232" formatCode="_-&quot;L.&quot;\ * #,##0.00_-;\-&quot;L.&quot;\ * #,##0.00_-;_-&quot;L.&quot;\ * &quot;-&quot;??_-;_-@_-"/>
    <numFmt numFmtId="233" formatCode="_(&quot;RM&quot;* #,##0.00_);_(&quot;RM&quot;* \(#,##0.00\);_(&quot;RM&quot;* &quot;-&quot;??_);_(@_)"/>
    <numFmt numFmtId="234" formatCode="_ * #,##0_ ;_ * \-#,##0_ ;_ * &quot;-&quot;_ ;_ @_ \ \ \ "/>
    <numFmt numFmtId="235" formatCode="_ &quot;$&quot;* #,##0.00_ ;_ &quot;$&quot;* \-#,##0.00_ ;_ &quot;$&quot;* &quot;-&quot;??_ ;_ @_ "/>
    <numFmt numFmtId="236" formatCode="0.0\ \ "/>
    <numFmt numFmtId="237" formatCode="\ \ @"/>
    <numFmt numFmtId="238" formatCode="#,##0.0_ "/>
    <numFmt numFmtId="239" formatCode="_-* #,##0.000_-;\-* #,##0.000_-;_-* &quot;-&quot;??_-;_-@_-"/>
    <numFmt numFmtId="240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1" formatCode="###0_);[Red]\(###0\)"/>
    <numFmt numFmtId="242" formatCode="#,##0.00000;[Red]\-#,##0.00000"/>
    <numFmt numFmtId="243" formatCode="_-* #,##0\ _D_M_-;\-* #,##0\ _D_M_-;_-* &quot;-&quot;\ _D_M_-;_-@_-"/>
    <numFmt numFmtId="244" formatCode="_-* #,##0.00\ _D_M_-;\-* #,##0.00\ _D_M_-;_-* &quot;-&quot;??\ _D_M_-;_-@_-"/>
    <numFmt numFmtId="245" formatCode="#,##0.0000000;[Red]\-#,##0.0000000"/>
    <numFmt numFmtId="246" formatCode="\$#,##0.0_);\(\$#,##0.0\)"/>
    <numFmt numFmtId="247" formatCode="#,##0;\-#,##0;&quot;-&quot;"/>
    <numFmt numFmtId="248" formatCode="#,##0_);[Black]\(#,##0\)"/>
    <numFmt numFmtId="249" formatCode="#,##0.00000_);[Red]\(#,##0.00000\)"/>
    <numFmt numFmtId="250" formatCode="_ &quot;₩&quot;* #,##0.00_ ;_ &quot;₩&quot;* &quot;₩&quot;\-#,##0.00_ ;_ &quot;₩&quot;* &quot;-&quot;??_ ;_ @_ "/>
    <numFmt numFmtId="251" formatCode="#,##0.0000000_);[Red]\(#,##0.0000000\)"/>
    <numFmt numFmtId="252" formatCode="&quot;$&quot;#,##0.0_);\(&quot;$&quot;#,##0.0\)"/>
    <numFmt numFmtId="253" formatCode="[Black]#,###_);[Black]\(#,###\);&quot;-&quot;_)"/>
    <numFmt numFmtId="254" formatCode="_(* #,##0.0_);_(* \(#,##0.0\);_(* &quot;-&quot;??_);_(@_)"/>
    <numFmt numFmtId="255" formatCode="_._.* #,##0.0_)_%;_._.* \(#,##0.0\)_%;_._.* \ .0_)_%"/>
    <numFmt numFmtId="256" formatCode="_._.* #,##0.000_)_%;_._.* \(#,##0.000\)_%;_._.* \ .000_)_%"/>
    <numFmt numFmtId="257" formatCode="#,##0_)&quot;개월&quot;;\(#,##0\)"/>
    <numFmt numFmtId="258" formatCode="mmm\.yy"/>
    <numFmt numFmtId="259" formatCode="_(&quot;$&quot;* #,##0.0_);_(&quot;$&quot;* \(#,##0.0\);_(&quot;$&quot;* &quot;-&quot;_);_(@_)"/>
    <numFmt numFmtId="260" formatCode="0&quot;.&quot;_);[Red]\(0\)"/>
    <numFmt numFmtId="261" formatCode="_._.&quot;$&quot;* #,##0.0_)_%;_._.&quot;$&quot;* \(#,##0.0\)_%;_._.&quot;$&quot;* \ .0_)_%"/>
    <numFmt numFmtId="262" formatCode="&quot;$&quot;* #,##0.00_);&quot;$&quot;* \(#,##0.00\)"/>
    <numFmt numFmtId="263" formatCode="_._.&quot;$&quot;* #,##0.000_)_%;_._.&quot;$&quot;* \(#,##0.000\)_%;_._.&quot;$&quot;* \ .000_)_%"/>
    <numFmt numFmtId="264" formatCode="\'yy\.mm\.dd"/>
    <numFmt numFmtId="265" formatCode="&quot;US$&quot;#,##0.00_);\(&quot;US$&quot;#,##0.00\)"/>
    <numFmt numFmtId="266" formatCode="0.0000000"/>
    <numFmt numFmtId="267" formatCode="_ &quot;₩&quot;* #,##0_ ;_ &quot;₩&quot;* &quot;₩&quot;\-#,##0_ ;_ &quot;₩&quot;* &quot;-&quot;_ ;_ @_ "/>
    <numFmt numFmtId="268" formatCode="* #,##0_);* \(#,##0\);&quot;-&quot;??_);@"/>
    <numFmt numFmtId="269" formatCode="* #,##0_%;* \-#,##0_%;* #,##0_%;@_%"/>
    <numFmt numFmtId="270" formatCode="&quot;$&quot;#,##0.00"/>
    <numFmt numFmtId="271" formatCode="_(&quot;$&quot;* #,##0_);_(&quot;$&quot;* \(#,##0\);_(&quot;$&quot;* &quot;-&quot;_);_(@_)"/>
    <numFmt numFmtId="272" formatCode="_-[$€-2]* #,##0.00_-;\-[$€-2]* #,##0.00_-;_-[$€-2]* &quot;-&quot;??_-"/>
    <numFmt numFmtId="273" formatCode="0.0%"/>
    <numFmt numFmtId="274" formatCode="#,##0.00\ &quot;FB&quot;;[Red]\-#,##0.00\ &quot;FB&quot;"/>
    <numFmt numFmtId="275" formatCode="#,##0;[Red]&quot;△&quot;#,##0"/>
    <numFmt numFmtId="276" formatCode="_(&quot;$&quot;* #,##0.00_);_(&quot;$&quot;* \(#,##0.00\);_(&quot;$&quot;* &quot;-&quot;??_);_(@_)"/>
    <numFmt numFmtId="277" formatCode="\ \ \ #,###"/>
    <numFmt numFmtId="278" formatCode="0.00000000"/>
    <numFmt numFmtId="279" formatCode="#,##0\x_);\(#,##0\x\)"/>
    <numFmt numFmtId="280" formatCode="#,##0%_);\(#,##0%\)"/>
    <numFmt numFmtId="281" formatCode="0.00\ %"/>
    <numFmt numFmtId="282" formatCode="#,##0\ ;[Red]\-#,##0\ "/>
    <numFmt numFmtId="283" formatCode="_ * #,##0_ ;_ * &quot;₩&quot;&quot;₩&quot;&quot;₩&quot;\-#,##0_ ;_ * &quot;-&quot;_ ;_ @_ "/>
    <numFmt numFmtId="284" formatCode="_ * #,##0.00_ ;_ * &quot;₩&quot;&quot;₩&quot;&quot;₩&quot;\-#,##0.00_ ;_ * &quot;-&quot;??_ ;_ @_ "/>
    <numFmt numFmtId="285" formatCode="#,##0,;\-#,##0,;_-&quot;&quot;_-"/>
    <numFmt numFmtId="286" formatCode="_(* #,##0\ \x_);_(* \(#,##0\ \x\);_(* &quot;-&quot;??_);_(@_)"/>
    <numFmt numFmtId="287" formatCode="_(* #,##0.0\ \x_);_(* \(#,##0.0\ \x\);_(* &quot;-&quot;??_);_(@_)"/>
    <numFmt numFmtId="288" formatCode="0.00000%"/>
    <numFmt numFmtId="289" formatCode="[Black]#,###_);[Black]\(#,###\);[Black]&quot;-&quot;_)"/>
    <numFmt numFmtId="290" formatCode="_(0_)%;\(0\)%;\ \ _)\%"/>
    <numFmt numFmtId="291" formatCode="_._._(* 0_)%;_._.\(* 0\)%;_._._(* \ _)\%"/>
    <numFmt numFmtId="292" formatCode="0%_);\(0%\)"/>
    <numFmt numFmtId="293" formatCode="0.00_);[Red]\(0.00\)"/>
    <numFmt numFmtId="294" formatCode="_(0.0_)%;\(0.0\)%;\ \ .0_)%"/>
    <numFmt numFmtId="295" formatCode="_._._(* 0.0_)%;_._.\(* 0.0\)%;_._._(* \ .0_)%"/>
    <numFmt numFmtId="296" formatCode="_(0.00_)%;\(0.00\)%;\ \ .00_)%"/>
    <numFmt numFmtId="297" formatCode="_._._(* 0.00_)%;_._.\(* 0.00\)%;_._._(* \ .00_)%"/>
    <numFmt numFmtId="298" formatCode="_(0.000_)%;\(0.000\)%;\ \ .000_)%"/>
    <numFmt numFmtId="299" formatCode="_._._(* 0.000_)%;_._.\(* 0.000\)%;_._._(* \ .000_)%"/>
    <numFmt numFmtId="300" formatCode="0.000000%"/>
    <numFmt numFmtId="301" formatCode="&quot;₩&quot;#,##0;&quot;₩&quot;&quot;₩&quot;&quot;₩&quot;&quot;₩&quot;&quot;₩&quot;&quot;₩&quot;&quot;₩&quot;\-&quot;₩&quot;#,##0"/>
    <numFmt numFmtId="302" formatCode="\ @"/>
    <numFmt numFmtId="303" formatCode="#,##0\ \ "/>
    <numFmt numFmtId="304" formatCode="#,##0;[Red]#,##0"/>
    <numFmt numFmtId="305" formatCode="#,##0.00000000_);[Red]\(#,##0.00000000\)"/>
    <numFmt numFmtId="306" formatCode="_(* #,##0.000_);_(* \(#,##0.000\);_(* &quot;-&quot;??_);_(@_)"/>
    <numFmt numFmtId="307" formatCode="_-&quot;£&quot;* #,##0_-;\-&quot;£&quot;* #,##0_-;_-&quot;£&quot;* &quot;-&quot;_-;_-@_-"/>
    <numFmt numFmtId="308" formatCode="_ &quot;SFr.&quot;\ * #,##0_ ;_ &quot;SFr.&quot;\ * \-#,##0_ ;_ &quot;SFr.&quot;\ * &quot;-&quot;_ ;_ @_ "/>
    <numFmt numFmtId="309" formatCode="_ &quot;SFr.&quot;\ * #,##0.00_ ;_ &quot;SFr.&quot;\ * \-#,##0.00_ ;_ &quot;SFr.&quot;\ * &quot;-&quot;??_ ;_ @_ "/>
    <numFmt numFmtId="310" formatCode="_(* #,##0_);_(* \(#,##0\);_(* \ _)"/>
    <numFmt numFmtId="311" formatCode="_(* #,##0.0_);_(* \(#,##0.0\);_(* \ .0_)"/>
    <numFmt numFmtId="312" formatCode="_(* #,##0.00_);_(* \(#,##0.00\);_(* \ .00_)"/>
    <numFmt numFmtId="313" formatCode="_(* #,##0.000_);_(* \(#,##0.000\);_(* \ .000_)"/>
    <numFmt numFmtId="314" formatCode="_(&quot;$&quot;* #,##0_);_(&quot;$&quot;* \(#,##0\);_(&quot;$&quot;* \ _)"/>
    <numFmt numFmtId="315" formatCode="_(&quot;$&quot;* #,##0.0_);_(&quot;$&quot;* \(#,##0.0\);_(&quot;$&quot;* \ .0_)"/>
    <numFmt numFmtId="316" formatCode="_(&quot;$&quot;* #,##0.00_);_(&quot;$&quot;* \(#,##0.00\);_(&quot;$&quot;* \ .00_)"/>
    <numFmt numFmtId="317" formatCode="_(&quot;$&quot;* #,##0.000_);_(&quot;$&quot;* \(#,##0.000\);_(&quot;$&quot;* \ .000_)"/>
    <numFmt numFmtId="318" formatCode="_-* #,##0&quot;р.&quot;_-;\-* #,##0&quot;р.&quot;_-;_-* &quot;-&quot;&quot;р.&quot;_-;_-@_-"/>
    <numFmt numFmtId="319" formatCode="_-* #,##0.00&quot;р.&quot;_-;\-* #,##0.00&quot;р.&quot;_-;_-* &quot;-&quot;??&quot;р.&quot;_-;_-@_-"/>
    <numFmt numFmtId="320" formatCode="#,##0_ "/>
    <numFmt numFmtId="321" formatCode="#,##0;\(#,##0\);\-"/>
  </numFmts>
  <fonts count="243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10.35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378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1" borderId="29" applyNumberFormat="0" applyAlignment="0" applyProtection="0">
      <alignment vertical="center"/>
    </xf>
    <xf numFmtId="0" fontId="45" fillId="26" borderId="37" applyNumberFormat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8" fillId="30" borderId="3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5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6" fontId="55" fillId="0" borderId="0" applyNumberFormat="0" applyFont="0" applyFill="0" applyBorder="0" applyAlignment="0" applyProtection="0"/>
    <xf numFmtId="177" fontId="55" fillId="0" borderId="0" applyNumberFormat="0" applyFont="0" applyFill="0" applyBorder="0" applyAlignment="0" applyProtection="0"/>
    <xf numFmtId="176" fontId="55" fillId="0" borderId="0" applyNumberFormat="0" applyFont="0" applyFill="0" applyBorder="0" applyAlignment="0" applyProtection="0"/>
    <xf numFmtId="0" fontId="59" fillId="0" borderId="0"/>
    <xf numFmtId="178" fontId="62" fillId="0" borderId="0" applyFont="0" applyFill="0" applyBorder="0" applyAlignment="0"/>
    <xf numFmtId="179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3" fontId="62" fillId="0" borderId="0"/>
    <xf numFmtId="184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0" fontId="81" fillId="0" borderId="0"/>
    <xf numFmtId="1" fontId="58" fillId="0" borderId="39">
      <alignment horizontal="center" vertical="center"/>
    </xf>
    <xf numFmtId="191" fontId="59" fillId="0" borderId="0" applyFont="0" applyFill="0" applyBorder="0" applyAlignment="0" applyProtection="0"/>
    <xf numFmtId="192" fontId="59" fillId="0" borderId="40" applyBorder="0"/>
    <xf numFmtId="1" fontId="58" fillId="0" borderId="39">
      <alignment horizontal="center" vertical="center"/>
    </xf>
    <xf numFmtId="1" fontId="58" fillId="0" borderId="39">
      <alignment horizontal="center" vertical="center"/>
    </xf>
    <xf numFmtId="1" fontId="58" fillId="0" borderId="39">
      <alignment horizontal="center" vertical="center"/>
    </xf>
    <xf numFmtId="1" fontId="58" fillId="0" borderId="39">
      <alignment horizontal="center" vertical="center"/>
    </xf>
    <xf numFmtId="0" fontId="57" fillId="0" borderId="0"/>
    <xf numFmtId="180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3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41">
      <alignment vertical="center"/>
    </xf>
    <xf numFmtId="0" fontId="85" fillId="0" borderId="41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1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4" fontId="59" fillId="0" borderId="0"/>
    <xf numFmtId="0" fontId="93" fillId="51" borderId="0" applyNumberFormat="0" applyBorder="0" applyAlignment="0" applyProtection="0">
      <alignment vertical="center"/>
    </xf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0" fontId="95" fillId="0" borderId="0"/>
    <xf numFmtId="196" fontId="57" fillId="0" borderId="38">
      <alignment horizontal="right" vertical="center" shrinkToFit="1"/>
    </xf>
    <xf numFmtId="37" fontId="75" fillId="0" borderId="42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9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7" fontId="55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8" fontId="100" fillId="0" borderId="0" applyFont="0" applyFill="0" applyBorder="0" applyAlignment="0" applyProtection="0"/>
    <xf numFmtId="199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0" fontId="59" fillId="0" borderId="0"/>
    <xf numFmtId="193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43"/>
    <xf numFmtId="10" fontId="79" fillId="0" borderId="0"/>
    <xf numFmtId="201" fontId="73" fillId="0" borderId="38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2" fontId="59" fillId="0" borderId="0" applyFont="0" applyFill="0" applyBorder="0" applyAlignment="0" applyProtection="0"/>
    <xf numFmtId="0" fontId="55" fillId="0" borderId="0" applyFont="0" applyFill="0" applyBorder="0" applyAlignment="0" applyProtection="0"/>
    <xf numFmtId="203" fontId="75" fillId="0" borderId="42">
      <alignment horizontal="left"/>
    </xf>
    <xf numFmtId="37" fontId="58" fillId="0" borderId="23" applyAlignment="0"/>
    <xf numFmtId="0" fontId="96" fillId="0" borderId="0"/>
    <xf numFmtId="204" fontId="107" fillId="0" borderId="0">
      <alignment vertical="center"/>
    </xf>
    <xf numFmtId="205" fontId="55" fillId="0" borderId="42" applyFill="0" applyBorder="0" applyProtection="0">
      <alignment vertical="center"/>
    </xf>
    <xf numFmtId="41" fontId="55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206" fontId="57" fillId="0" borderId="0" applyFont="0" applyFill="0" applyBorder="0" applyAlignment="0" applyProtection="0"/>
    <xf numFmtId="43" fontId="55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7" fontId="96" fillId="0" borderId="0">
      <alignment horizontal="center"/>
    </xf>
    <xf numFmtId="0" fontId="109" fillId="0" borderId="18"/>
    <xf numFmtId="208" fontId="59" fillId="0" borderId="0"/>
    <xf numFmtId="209" fontId="59" fillId="0" borderId="0"/>
    <xf numFmtId="210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1" fontId="59" fillId="0" borderId="0" applyFont="0" applyFill="0" applyBorder="0" applyAlignment="0" applyProtection="0"/>
    <xf numFmtId="176" fontId="111" fillId="0" borderId="0" applyFont="0" applyFill="0" applyBorder="0" applyAlignment="0" applyProtection="0"/>
    <xf numFmtId="212" fontId="55" fillId="0" borderId="0" applyFont="0" applyFill="0" applyBorder="0" applyAlignment="0" applyProtection="0"/>
    <xf numFmtId="213" fontId="79" fillId="0" borderId="0" applyFill="0" applyBorder="0" applyProtection="0">
      <alignment horizontal="right"/>
    </xf>
    <xf numFmtId="0" fontId="58" fillId="0" borderId="44">
      <alignment vertical="justify" wrapText="1"/>
    </xf>
    <xf numFmtId="203" fontId="75" fillId="0" borderId="42">
      <alignment horizontal="left"/>
    </xf>
    <xf numFmtId="0" fontId="79" fillId="0" borderId="0"/>
    <xf numFmtId="3" fontId="112" fillId="0" borderId="45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4" fontId="59" fillId="0" borderId="0">
      <alignment horizontal="center" vertical="center"/>
    </xf>
    <xf numFmtId="182" fontId="73" fillId="0" borderId="0" applyFont="0" applyFill="0" applyBorder="0" applyAlignment="0" applyProtection="0"/>
    <xf numFmtId="215" fontId="59" fillId="0" borderId="0"/>
    <xf numFmtId="216" fontId="59" fillId="0" borderId="0"/>
    <xf numFmtId="197" fontId="55" fillId="0" borderId="0">
      <alignment vertical="center"/>
    </xf>
    <xf numFmtId="197" fontId="55" fillId="0" borderId="0">
      <alignment vertical="center"/>
    </xf>
    <xf numFmtId="217" fontId="59" fillId="0" borderId="38">
      <alignment horizontal="left" vertical="center"/>
    </xf>
    <xf numFmtId="218" fontId="57" fillId="0" borderId="0" applyFill="0" applyBorder="0" applyProtection="0">
      <alignment vertical="center"/>
    </xf>
    <xf numFmtId="0" fontId="104" fillId="53" borderId="46" applyNumberFormat="0" applyFont="0" applyAlignment="0" applyProtection="0">
      <alignment vertical="center"/>
    </xf>
    <xf numFmtId="219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0" fontId="59" fillId="0" borderId="0"/>
    <xf numFmtId="193" fontId="103" fillId="0" borderId="0">
      <protection locked="0"/>
    </xf>
    <xf numFmtId="191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1" fontId="57" fillId="0" borderId="0" applyFont="0" applyFill="0" applyBorder="0" applyAlignment="0" applyProtection="0"/>
    <xf numFmtId="193" fontId="103" fillId="0" borderId="0">
      <protection locked="0"/>
    </xf>
    <xf numFmtId="38" fontId="59" fillId="0" borderId="0" applyFont="0" applyFill="0" applyBorder="0" applyAlignment="0" applyProtection="0"/>
    <xf numFmtId="0" fontId="59" fillId="0" borderId="20">
      <alignment vertical="center"/>
    </xf>
    <xf numFmtId="0" fontId="59" fillId="0" borderId="42">
      <alignment vertical="center" shrinkToFit="1"/>
    </xf>
    <xf numFmtId="0" fontId="59" fillId="0" borderId="0" applyFont="0" applyFill="0" applyBorder="0" applyAlignment="0" applyProtection="0"/>
    <xf numFmtId="3" fontId="59" fillId="0" borderId="40"/>
    <xf numFmtId="180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193" fontId="103" fillId="0" borderId="0">
      <protection locked="0"/>
    </xf>
    <xf numFmtId="198" fontId="114" fillId="0" borderId="0" applyFont="0" applyFill="0" applyBorder="0" applyAlignment="0" applyProtection="0"/>
    <xf numFmtId="42" fontId="55" fillId="0" borderId="0" applyFont="0" applyFill="0" applyBorder="0" applyAlignment="0" applyProtection="0"/>
    <xf numFmtId="42" fontId="55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199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3" fontId="103" fillId="0" borderId="0">
      <protection locked="0"/>
    </xf>
    <xf numFmtId="0" fontId="57" fillId="0" borderId="0"/>
    <xf numFmtId="0" fontId="55" fillId="0" borderId="0"/>
    <xf numFmtId="0" fontId="55" fillId="0" borderId="0">
      <alignment vertical="center"/>
    </xf>
    <xf numFmtId="0" fontId="57" fillId="0" borderId="0"/>
    <xf numFmtId="0" fontId="55" fillId="0" borderId="0"/>
    <xf numFmtId="0" fontId="18" fillId="0" borderId="0">
      <alignment vertical="center"/>
    </xf>
    <xf numFmtId="0" fontId="18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3" fontId="117" fillId="0" borderId="0"/>
    <xf numFmtId="14" fontId="59" fillId="54" borderId="0" applyFont="0" applyFill="0" applyBorder="0" applyAlignment="0"/>
    <xf numFmtId="0" fontId="59" fillId="0" borderId="0"/>
    <xf numFmtId="0" fontId="90" fillId="0" borderId="47" applyNumberFormat="0" applyFont="0" applyFill="0" applyAlignment="0" applyProtection="0"/>
    <xf numFmtId="43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3" fontId="79" fillId="0" borderId="0" applyFont="0" applyFill="0" applyBorder="0" applyAlignment="0" applyProtection="0"/>
    <xf numFmtId="224" fontId="79" fillId="0" borderId="0" applyFont="0" applyFill="0" applyBorder="0" applyAlignment="0" applyProtection="0"/>
    <xf numFmtId="225" fontId="105" fillId="0" borderId="0" applyFont="0" applyFill="0" applyBorder="0" applyAlignment="0" applyProtection="0"/>
    <xf numFmtId="226" fontId="90" fillId="0" borderId="0" applyFont="0" applyFill="0" applyBorder="0" applyAlignment="0" applyProtection="0"/>
    <xf numFmtId="0" fontId="112" fillId="0" borderId="48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9" applyNumberFormat="0" applyFill="0" applyAlignment="0" applyProtection="0">
      <alignment vertical="center"/>
    </xf>
    <xf numFmtId="0" fontId="122" fillId="0" borderId="50" applyNumberFormat="0" applyFill="0" applyAlignment="0" applyProtection="0">
      <alignment vertical="center"/>
    </xf>
    <xf numFmtId="0" fontId="123" fillId="0" borderId="51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52" applyNumberFormat="0" applyAlignment="0" applyProtection="0">
      <alignment vertical="center"/>
    </xf>
    <xf numFmtId="0" fontId="125" fillId="0" borderId="53" applyNumberFormat="0" applyFill="0" applyAlignment="0" applyProtection="0">
      <alignment vertical="center"/>
    </xf>
    <xf numFmtId="0" fontId="126" fillId="56" borderId="54" applyNumberFormat="0" applyAlignment="0" applyProtection="0">
      <alignment vertical="center"/>
    </xf>
    <xf numFmtId="0" fontId="127" fillId="38" borderId="54" applyNumberFormat="0" applyAlignment="0" applyProtection="0">
      <alignment vertical="center"/>
    </xf>
    <xf numFmtId="0" fontId="128" fillId="56" borderId="55" applyNumberFormat="0" applyAlignment="0" applyProtection="0">
      <alignment vertical="center"/>
    </xf>
    <xf numFmtId="0" fontId="129" fillId="0" borderId="0"/>
    <xf numFmtId="0" fontId="130" fillId="0" borderId="56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1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7">
      <alignment horizontal="center" vertical="center"/>
    </xf>
    <xf numFmtId="193" fontId="82" fillId="0" borderId="0">
      <protection locked="0"/>
    </xf>
    <xf numFmtId="193" fontId="82" fillId="0" borderId="0">
      <protection locked="0"/>
    </xf>
    <xf numFmtId="0" fontId="59" fillId="0" borderId="0" applyFont="0" applyFill="0" applyBorder="0" applyAlignment="0" applyProtection="0"/>
    <xf numFmtId="222" fontId="135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136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8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229" fontId="104" fillId="0" borderId="0" applyFont="0" applyFill="0" applyBorder="0" applyAlignment="0" applyProtection="0"/>
    <xf numFmtId="229" fontId="10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30" fontId="83" fillId="0" borderId="0" applyFont="0" applyFill="0" applyBorder="0" applyAlignment="0" applyProtection="0"/>
    <xf numFmtId="23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3" fontId="82" fillId="0" borderId="0">
      <protection locked="0"/>
    </xf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137" fillId="0" borderId="0" applyFont="0" applyFill="0" applyBorder="0" applyAlignment="0" applyProtection="0"/>
    <xf numFmtId="234" fontId="104" fillId="0" borderId="0" applyFont="0" applyFill="0" applyBorder="0" applyAlignment="0" applyProtection="0"/>
    <xf numFmtId="234" fontId="10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5" fontId="83" fillId="0" borderId="0" applyFont="0" applyFill="0" applyBorder="0" applyAlignment="0" applyProtection="0"/>
    <xf numFmtId="235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2" fontId="69" fillId="0" borderId="0" applyFont="0" applyFill="0" applyBorder="0" applyAlignment="0" applyProtection="0"/>
    <xf numFmtId="231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83" fillId="0" borderId="0" applyFont="0" applyFill="0" applyBorder="0" applyAlignment="0" applyProtection="0"/>
    <xf numFmtId="191" fontId="135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136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4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137" fillId="0" borderId="0" applyFont="0" applyFill="0" applyBorder="0" applyAlignment="0" applyProtection="0"/>
    <xf numFmtId="236" fontId="104" fillId="0" borderId="0" applyFont="0" applyFill="0" applyBorder="0" applyAlignment="0" applyProtection="0"/>
    <xf numFmtId="236" fontId="10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3" fontId="82" fillId="0" borderId="0">
      <protection locked="0"/>
    </xf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136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79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8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39" fontId="143" fillId="0" borderId="0" applyFont="0" applyFill="0" applyBorder="0" applyAlignment="0" applyProtection="0"/>
    <xf numFmtId="240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3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3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1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5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5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/>
    <xf numFmtId="243" fontId="57" fillId="0" borderId="0" applyFont="0" applyFill="0" applyBorder="0" applyAlignment="0" applyProtection="0"/>
    <xf numFmtId="0" fontId="136" fillId="0" borderId="0"/>
    <xf numFmtId="0" fontId="158" fillId="0" borderId="0"/>
    <xf numFmtId="244" fontId="57" fillId="0" borderId="0" applyFont="0" applyFill="0" applyBorder="0" applyAlignment="0" applyProtection="0"/>
    <xf numFmtId="245" fontId="57" fillId="0" borderId="0"/>
    <xf numFmtId="0" fontId="57" fillId="0" borderId="0" applyFont="0" applyFill="0" applyBorder="0" applyAlignment="0" applyProtection="0"/>
    <xf numFmtId="246" fontId="55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8" applyNumberFormat="0" applyAlignment="0" applyProtection="0">
      <alignment horizontal="left" vertical="center"/>
    </xf>
    <xf numFmtId="0" fontId="168" fillId="0" borderId="27">
      <alignment horizontal="left" vertical="center"/>
    </xf>
    <xf numFmtId="0" fontId="136" fillId="0" borderId="0"/>
    <xf numFmtId="0" fontId="158" fillId="0" borderId="0"/>
    <xf numFmtId="14" fontId="169" fillId="58" borderId="41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7" fontId="71" fillId="0" borderId="0" applyFill="0" applyBorder="0" applyAlignment="0"/>
    <xf numFmtId="190" fontId="171" fillId="0" borderId="0" applyFill="0" applyBorder="0" applyAlignment="0"/>
    <xf numFmtId="202" fontId="171" fillId="0" borderId="0" applyFill="0" applyBorder="0" applyAlignment="0"/>
    <xf numFmtId="248" fontId="57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52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3" fontId="117" fillId="0" borderId="0"/>
    <xf numFmtId="0" fontId="174" fillId="0" borderId="43">
      <alignment horizontal="center"/>
    </xf>
    <xf numFmtId="0" fontId="55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0" fontId="57" fillId="0" borderId="0" applyFont="0" applyFill="0" applyBorder="0" applyAlignment="0" applyProtection="0"/>
    <xf numFmtId="254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5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6" fontId="178" fillId="0" borderId="0" applyFont="0" applyFill="0" applyBorder="0" applyAlignment="0" applyProtection="0"/>
    <xf numFmtId="257" fontId="117" fillId="0" borderId="0" applyFont="0" applyFill="0" applyBorder="0" applyAlignment="0" applyProtection="0">
      <alignment horizontal="right"/>
    </xf>
    <xf numFmtId="258" fontId="55" fillId="0" borderId="0"/>
    <xf numFmtId="246" fontId="55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5" fillId="0" borderId="0">
      <protection locked="0"/>
    </xf>
    <xf numFmtId="0" fontId="59" fillId="0" borderId="0" applyFont="0" applyFill="0" applyBorder="0" applyAlignment="0" applyProtection="0"/>
    <xf numFmtId="190" fontId="171" fillId="0" borderId="0" applyFont="0" applyFill="0" applyBorder="0" applyAlignment="0" applyProtection="0"/>
    <xf numFmtId="259" fontId="77" fillId="0" borderId="0" applyFont="0" applyFill="0" applyBorder="0" applyAlignment="0" applyProtection="0"/>
    <xf numFmtId="260" fontId="117" fillId="0" borderId="0" applyFont="0" applyFill="0" applyBorder="0" applyAlignment="0" applyProtection="0">
      <alignment horizontal="right"/>
    </xf>
    <xf numFmtId="261" fontId="178" fillId="0" borderId="0" applyFont="0" applyFill="0" applyBorder="0" applyAlignment="0" applyProtection="0"/>
    <xf numFmtId="262" fontId="177" fillId="0" borderId="0" applyFont="0" applyFill="0" applyBorder="0" applyAlignment="0" applyProtection="0"/>
    <xf numFmtId="263" fontId="178" fillId="0" borderId="0" applyFont="0" applyFill="0" applyBorder="0" applyAlignment="0" applyProtection="0"/>
    <xf numFmtId="264" fontId="117" fillId="0" borderId="0" applyFont="0" applyFill="0" applyBorder="0" applyAlignment="0" applyProtection="0">
      <alignment horizontal="right"/>
    </xf>
    <xf numFmtId="265" fontId="55" fillId="0" borderId="38" applyFill="0" applyBorder="0" applyAlignment="0"/>
    <xf numFmtId="246" fontId="55" fillId="0" borderId="0">
      <protection locked="0"/>
    </xf>
    <xf numFmtId="266" fontId="94" fillId="0" borderId="0" applyFill="0" applyBorder="0" applyAlignment="0" applyProtection="0"/>
    <xf numFmtId="267" fontId="55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8" fontId="62" fillId="0" borderId="0" applyFill="0" applyBorder="0" applyProtection="0"/>
    <xf numFmtId="38" fontId="61" fillId="0" borderId="59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69" fontId="57" fillId="0" borderId="0"/>
    <xf numFmtId="250" fontId="55" fillId="0" borderId="0"/>
    <xf numFmtId="270" fontId="78" fillId="0" borderId="0" applyFont="0" applyFill="0" applyBorder="0" applyAlignment="0" applyProtection="0"/>
    <xf numFmtId="0" fontId="117" fillId="0" borderId="60" applyNumberFormat="0" applyFont="0" applyFill="0" applyAlignment="0" applyProtection="0"/>
    <xf numFmtId="271" fontId="183" fillId="0" borderId="0" applyFill="0" applyBorder="0" applyAlignment="0" applyProtection="0"/>
    <xf numFmtId="37" fontId="57" fillId="0" borderId="61">
      <alignment horizontal="right"/>
    </xf>
    <xf numFmtId="37" fontId="181" fillId="0" borderId="61">
      <alignment horizontal="right"/>
    </xf>
    <xf numFmtId="37" fontId="166" fillId="0" borderId="61">
      <alignment horizontal="right"/>
    </xf>
    <xf numFmtId="37" fontId="182" fillId="0" borderId="61">
      <alignment horizontal="right"/>
    </xf>
    <xf numFmtId="222" fontId="59" fillId="0" borderId="0" applyFont="0" applyFill="0" applyBorder="0" applyAlignment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164" fillId="0" borderId="0" applyNumberFormat="0" applyAlignment="0">
      <alignment horizontal="left"/>
    </xf>
    <xf numFmtId="272" fontId="57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4" applyNumberFormat="0" applyBorder="0"/>
    <xf numFmtId="0" fontId="188" fillId="0" borderId="0"/>
    <xf numFmtId="0" fontId="167" fillId="0" borderId="0">
      <alignment horizontal="left"/>
    </xf>
    <xf numFmtId="0" fontId="168" fillId="0" borderId="58" applyNumberFormat="0" applyAlignment="0" applyProtection="0">
      <alignment horizontal="left" vertical="center"/>
    </xf>
    <xf numFmtId="0" fontId="168" fillId="0" borderId="27">
      <alignment horizontal="left" vertical="center"/>
    </xf>
    <xf numFmtId="14" fontId="169" fillId="58" borderId="41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4" applyFill="0" applyAlignment="0" applyProtection="0">
      <protection locked="0"/>
    </xf>
    <xf numFmtId="0" fontId="192" fillId="0" borderId="0"/>
    <xf numFmtId="14" fontId="169" fillId="58" borderId="41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62" applyNumberFormat="0" applyFill="0" applyBorder="0" applyAlignment="0" applyProtection="0">
      <alignment horizontal="left"/>
    </xf>
    <xf numFmtId="0" fontId="195" fillId="0" borderId="63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3" fontId="197" fillId="61" borderId="38" applyNumberFormat="0" applyFont="0" applyBorder="0" applyAlignment="0">
      <protection locked="0"/>
    </xf>
    <xf numFmtId="10" fontId="166" fillId="62" borderId="38" applyNumberFormat="0" applyBorder="0" applyAlignment="0" applyProtection="0"/>
    <xf numFmtId="274" fontId="59" fillId="63" borderId="0"/>
    <xf numFmtId="0" fontId="195" fillId="0" borderId="0" applyNumberFormat="0" applyFill="0" applyBorder="0" applyAlignment="0">
      <protection locked="0"/>
    </xf>
    <xf numFmtId="180" fontId="57" fillId="0" borderId="0" applyFont="0" applyFill="0" applyBorder="0" applyAlignment="0" applyProtection="0"/>
    <xf numFmtId="275" fontId="59" fillId="0" borderId="0">
      <alignment vertical="center"/>
    </xf>
    <xf numFmtId="181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76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1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0" fontId="79" fillId="0" borderId="0" applyFont="0" applyFill="0" applyBorder="0" applyAlignment="0" applyProtection="0"/>
    <xf numFmtId="277" fontId="143" fillId="0" borderId="0" applyFont="0" applyFill="0" applyBorder="0" applyAlignment="0" applyProtection="0"/>
    <xf numFmtId="278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4">
      <alignment horizontal="left" vertical="top" indent="2"/>
    </xf>
    <xf numFmtId="279" fontId="57" fillId="0" borderId="0" applyFont="0" applyFill="0" applyBorder="0" applyAlignment="0" applyProtection="0"/>
    <xf numFmtId="280" fontId="57" fillId="0" borderId="0" applyFont="0" applyFill="0" applyBorder="0" applyAlignment="0" applyProtection="0"/>
    <xf numFmtId="0" fontId="200" fillId="0" borderId="41"/>
    <xf numFmtId="281" fontId="85" fillId="0" borderId="0" applyFont="0" applyFill="0" applyBorder="0" applyAlignment="0" applyProtection="0"/>
    <xf numFmtId="282" fontId="85" fillId="0" borderId="0" applyFont="0" applyFill="0" applyBorder="0" applyAlignment="0" applyProtection="0"/>
    <xf numFmtId="283" fontId="57" fillId="0" borderId="0" applyFont="0" applyFill="0" applyBorder="0" applyAlignment="0" applyProtection="0"/>
    <xf numFmtId="28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1" fontId="57" fillId="0" borderId="0" applyFont="0" applyFill="0" applyBorder="0" applyAlignment="0" applyProtection="0"/>
    <xf numFmtId="276" fontId="57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6" fontId="139" fillId="0" borderId="0" applyFont="0" applyFill="0" applyBorder="0" applyAlignment="0" applyProtection="0"/>
    <xf numFmtId="287" fontId="79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8" fontId="55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4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89" fontId="183" fillId="0" borderId="0">
      <protection locked="0"/>
    </xf>
    <xf numFmtId="0" fontId="57" fillId="0" borderId="0"/>
    <xf numFmtId="193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190" fontId="81" fillId="0" borderId="0"/>
    <xf numFmtId="0" fontId="207" fillId="0" borderId="65">
      <alignment vertical="top" wrapText="1"/>
    </xf>
    <xf numFmtId="0" fontId="207" fillId="0" borderId="66">
      <alignment vertical="top" wrapText="1"/>
    </xf>
    <xf numFmtId="191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5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7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4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41"/>
    <xf numFmtId="204" fontId="58" fillId="0" borderId="0"/>
    <xf numFmtId="14" fontId="139" fillId="0" borderId="0">
      <alignment horizontal="center" wrapText="1"/>
      <protection locked="0"/>
    </xf>
    <xf numFmtId="0" fontId="55" fillId="0" borderId="0">
      <protection locked="0"/>
    </xf>
    <xf numFmtId="290" fontId="178" fillId="0" borderId="0" applyFont="0" applyFill="0" applyBorder="0" applyAlignment="0" applyProtection="0"/>
    <xf numFmtId="291" fontId="117" fillId="0" borderId="0" applyFont="0" applyFill="0" applyBorder="0" applyAlignment="0" applyProtection="0"/>
    <xf numFmtId="292" fontId="57" fillId="0" borderId="0" applyFont="0" applyFill="0" applyBorder="0" applyAlignment="0" applyProtection="0"/>
    <xf numFmtId="249" fontId="57" fillId="0" borderId="0" applyFont="0" applyFill="0" applyBorder="0" applyAlignment="0" applyProtection="0"/>
    <xf numFmtId="293" fontId="57" fillId="0" borderId="0" applyFont="0" applyFill="0" applyBorder="0" applyAlignment="0" applyProtection="0"/>
    <xf numFmtId="273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4" fontId="178" fillId="0" borderId="0" applyFont="0" applyFill="0" applyBorder="0" applyAlignment="0" applyProtection="0"/>
    <xf numFmtId="295" fontId="117" fillId="0" borderId="0" applyFont="0" applyFill="0" applyBorder="0" applyAlignment="0" applyProtection="0"/>
    <xf numFmtId="296" fontId="178" fillId="0" borderId="0" applyFont="0" applyFill="0" applyBorder="0" applyAlignment="0" applyProtection="0"/>
    <xf numFmtId="297" fontId="117" fillId="0" borderId="0" applyFont="0" applyFill="0" applyBorder="0" applyAlignment="0" applyProtection="0"/>
    <xf numFmtId="298" fontId="178" fillId="0" borderId="0" applyFont="0" applyFill="0" applyBorder="0" applyAlignment="0" applyProtection="0"/>
    <xf numFmtId="299" fontId="117" fillId="0" borderId="0" applyFont="0" applyFill="0" applyBorder="0" applyAlignment="0" applyProtection="0"/>
    <xf numFmtId="246" fontId="55" fillId="0" borderId="0">
      <protection locked="0"/>
    </xf>
    <xf numFmtId="300" fontId="55" fillId="0" borderId="0" applyFont="0" applyFill="0" applyBorder="0" applyAlignment="0" applyProtection="0"/>
    <xf numFmtId="9" fontId="61" fillId="0" borderId="68" applyNumberFormat="0" applyBorder="0"/>
    <xf numFmtId="13" fontId="57" fillId="0" borderId="0" applyFont="0" applyFill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215" fillId="62" borderId="69"/>
    <xf numFmtId="180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41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8" fontId="57" fillId="0" borderId="0" applyFont="0" applyFill="0" applyBorder="0" applyAlignment="0" applyProtection="0"/>
    <xf numFmtId="301" fontId="59" fillId="0" borderId="0" applyNumberFormat="0" applyFill="0" applyBorder="0" applyAlignment="0" applyProtection="0">
      <alignment horizontal="left"/>
    </xf>
    <xf numFmtId="191" fontId="59" fillId="0" borderId="0" applyFont="0" applyFill="0" applyBorder="0" applyAlignment="0" applyProtection="0"/>
    <xf numFmtId="0" fontId="57" fillId="0" borderId="0"/>
    <xf numFmtId="302" fontId="85" fillId="0" borderId="0" applyFont="0" applyFill="0" applyBorder="0" applyAlignment="0" applyProtection="0"/>
    <xf numFmtId="303" fontId="85" fillId="0" borderId="0" applyFont="0" applyFill="0" applyBorder="0" applyAlignment="0" applyProtection="0"/>
    <xf numFmtId="271" fontId="216" fillId="0" borderId="0" applyFill="0" applyBorder="0" applyAlignment="0" applyProtection="0"/>
    <xf numFmtId="37" fontId="57" fillId="0" borderId="24">
      <alignment horizontal="right"/>
    </xf>
    <xf numFmtId="37" fontId="181" fillId="0" borderId="24">
      <alignment horizontal="right"/>
    </xf>
    <xf numFmtId="37" fontId="166" fillId="0" borderId="24">
      <alignment horizontal="right"/>
    </xf>
    <xf numFmtId="37" fontId="182" fillId="0" borderId="24">
      <alignment horizontal="right"/>
    </xf>
    <xf numFmtId="0" fontId="61" fillId="0" borderId="0" applyFill="0"/>
    <xf numFmtId="0" fontId="169" fillId="0" borderId="70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4" fontId="220" fillId="0" borderId="39">
      <protection locked="0"/>
    </xf>
    <xf numFmtId="304" fontId="220" fillId="0" borderId="39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3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4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4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40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5" fontId="57" fillId="0" borderId="0" applyFill="0" applyBorder="0" applyAlignment="0"/>
    <xf numFmtId="306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71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63" applyProtection="0"/>
    <xf numFmtId="307" fontId="140" fillId="0" borderId="0" applyFont="0" applyFill="0" applyBorder="0" applyAlignment="0" applyProtection="0"/>
    <xf numFmtId="0" fontId="232" fillId="0" borderId="0"/>
    <xf numFmtId="199" fontId="55" fillId="0" borderId="0" applyFont="0" applyFill="0" applyBorder="0" applyAlignment="0" applyProtection="0"/>
    <xf numFmtId="198" fontId="55" fillId="0" borderId="0" applyFont="0" applyFill="0" applyBorder="0" applyAlignment="0" applyProtection="0"/>
    <xf numFmtId="193" fontId="82" fillId="0" borderId="0">
      <protection locked="0"/>
    </xf>
    <xf numFmtId="308" fontId="57" fillId="0" borderId="0" applyFont="0" applyFill="0" applyBorder="0" applyAlignment="0" applyProtection="0"/>
    <xf numFmtId="309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0" fontId="59" fillId="0" borderId="0" applyFont="0" applyFill="0" applyBorder="0" applyAlignment="0" applyProtection="0"/>
    <xf numFmtId="310" fontId="117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181" fontId="57" fillId="0" borderId="0" applyFont="0" applyFill="0" applyBorder="0" applyAlignment="0" applyProtection="0"/>
    <xf numFmtId="239" fontId="143" fillId="0" borderId="0" applyFont="0" applyFill="0" applyBorder="0" applyAlignment="0" applyProtection="0"/>
    <xf numFmtId="318" fontId="234" fillId="0" borderId="0" applyFont="0" applyFill="0" applyBorder="0" applyAlignment="0" applyProtection="0"/>
    <xf numFmtId="319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7" applyFont="0" applyFill="0" applyProtection="0">
      <alignment vertical="center"/>
    </xf>
    <xf numFmtId="180" fontId="236" fillId="0" borderId="0" applyFont="0" applyFill="0" applyBorder="0" applyAlignment="0" applyProtection="0"/>
    <xf numFmtId="222" fontId="236" fillId="0" borderId="0" applyFont="0" applyFill="0" applyBorder="0" applyAlignment="0" applyProtection="0"/>
    <xf numFmtId="231" fontId="236" fillId="0" borderId="0" applyFont="0" applyFill="0" applyBorder="0" applyAlignment="0" applyProtection="0"/>
    <xf numFmtId="0" fontId="236" fillId="0" borderId="0"/>
    <xf numFmtId="0" fontId="182" fillId="0" borderId="0"/>
    <xf numFmtId="41" fontId="12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2" fillId="28" borderId="30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1" fillId="28" borderId="30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0" fillId="28" borderId="3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7" fillId="28" borderId="30" applyNumberFormat="0" applyFont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41" fontId="35" fillId="0" borderId="0" xfId="63" applyFont="1" applyFill="1">
      <alignment vertical="center"/>
    </xf>
    <xf numFmtId="0" fontId="35" fillId="0" borderId="0" xfId="0" applyFont="1" applyFill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6" fillId="0" borderId="0" xfId="0" applyFont="1" applyFill="1">
      <alignment vertical="center"/>
    </xf>
    <xf numFmtId="0" fontId="36" fillId="0" borderId="14" xfId="0" applyFont="1" applyFill="1" applyBorder="1">
      <alignment vertical="center"/>
    </xf>
    <xf numFmtId="0" fontId="36" fillId="0" borderId="15" xfId="0" applyFont="1" applyFill="1" applyBorder="1">
      <alignment vertical="center"/>
    </xf>
    <xf numFmtId="0" fontId="35" fillId="0" borderId="20" xfId="0" applyFont="1" applyFill="1" applyBorder="1">
      <alignment vertical="center"/>
    </xf>
    <xf numFmtId="0" fontId="35" fillId="0" borderId="11" xfId="0" applyFont="1" applyFill="1" applyBorder="1">
      <alignment vertical="center"/>
    </xf>
    <xf numFmtId="0" fontId="56" fillId="0" borderId="13" xfId="264" applyNumberFormat="1" applyFont="1" applyFill="1" applyBorder="1" applyAlignment="1">
      <alignment horizontal="left"/>
    </xf>
    <xf numFmtId="0" fontId="56" fillId="0" borderId="14" xfId="264" applyNumberFormat="1" applyFont="1" applyFill="1" applyBorder="1" applyAlignment="1">
      <alignment horizontal="left"/>
    </xf>
    <xf numFmtId="0" fontId="56" fillId="0" borderId="3" xfId="264" applyNumberFormat="1" applyFont="1" applyFill="1" applyBorder="1" applyAlignment="1">
      <alignment horizontal="left"/>
    </xf>
    <xf numFmtId="0" fontId="56" fillId="0" borderId="4" xfId="264" applyNumberFormat="1" applyFont="1" applyFill="1" applyBorder="1" applyAlignment="1">
      <alignment horizontal="left"/>
    </xf>
    <xf numFmtId="0" fontId="56" fillId="0" borderId="3" xfId="265" applyFont="1" applyFill="1" applyBorder="1"/>
    <xf numFmtId="0" fontId="56" fillId="0" borderId="4" xfId="265" applyFont="1" applyFill="1" applyBorder="1"/>
    <xf numFmtId="0" fontId="56" fillId="0" borderId="6" xfId="265" applyFont="1" applyFill="1" applyBorder="1"/>
    <xf numFmtId="0" fontId="56" fillId="0" borderId="7" xfId="265" applyFont="1" applyFill="1" applyBorder="1"/>
    <xf numFmtId="0" fontId="35" fillId="0" borderId="9" xfId="0" applyFont="1" applyFill="1" applyBorder="1">
      <alignment vertical="center"/>
    </xf>
    <xf numFmtId="0" fontId="35" fillId="0" borderId="12" xfId="0" applyFont="1" applyFill="1" applyBorder="1">
      <alignment vertical="center"/>
    </xf>
    <xf numFmtId="0" fontId="35" fillId="0" borderId="21" xfId="0" applyFont="1" applyFill="1" applyBorder="1">
      <alignment vertical="center"/>
    </xf>
    <xf numFmtId="0" fontId="35" fillId="0" borderId="10" xfId="0" applyFont="1" applyFill="1" applyBorder="1">
      <alignment vertical="center"/>
    </xf>
    <xf numFmtId="0" fontId="35" fillId="0" borderId="0" xfId="0" quotePrefix="1" applyFont="1" applyFill="1">
      <alignment vertical="center"/>
    </xf>
    <xf numFmtId="0" fontId="35" fillId="0" borderId="0" xfId="0" applyFont="1" applyFill="1" applyAlignment="1">
      <alignment horizontal="left" vertical="center"/>
    </xf>
    <xf numFmtId="3" fontId="238" fillId="0" borderId="0" xfId="0" applyNumberFormat="1" applyFont="1" applyFill="1">
      <alignment vertical="center"/>
    </xf>
    <xf numFmtId="3" fontId="35" fillId="0" borderId="0" xfId="0" applyNumberFormat="1" applyFont="1" applyFill="1">
      <alignment vertical="center"/>
    </xf>
    <xf numFmtId="0" fontId="35" fillId="0" borderId="0" xfId="0" applyFont="1" applyFill="1" applyBorder="1">
      <alignment vertical="center"/>
    </xf>
    <xf numFmtId="41" fontId="27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35" fillId="0" borderId="16" xfId="0" applyFont="1" applyFill="1" applyBorder="1">
      <alignment vertical="center"/>
    </xf>
    <xf numFmtId="0" fontId="35" fillId="0" borderId="19" xfId="0" applyFont="1" applyFill="1" applyBorder="1">
      <alignment vertical="center"/>
    </xf>
    <xf numFmtId="0" fontId="35" fillId="0" borderId="25" xfId="0" applyFont="1" applyFill="1" applyBorder="1">
      <alignment vertical="center"/>
    </xf>
    <xf numFmtId="0" fontId="35" fillId="0" borderId="1" xfId="0" applyFont="1" applyFill="1" applyBorder="1">
      <alignment vertical="center"/>
    </xf>
    <xf numFmtId="49" fontId="36" fillId="0" borderId="0" xfId="0" applyNumberFormat="1" applyFont="1" applyFill="1">
      <alignment vertical="center"/>
    </xf>
    <xf numFmtId="0" fontId="239" fillId="0" borderId="0" xfId="0" applyFont="1" applyFill="1">
      <alignment vertical="center"/>
    </xf>
    <xf numFmtId="49" fontId="35" fillId="0" borderId="0" xfId="0" applyNumberFormat="1" applyFont="1" applyFill="1">
      <alignment vertical="center"/>
    </xf>
    <xf numFmtId="0" fontId="5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54" fillId="0" borderId="0" xfId="0" applyFont="1" applyFill="1" applyAlignment="1">
      <alignment horizontal="right" vertical="center"/>
    </xf>
    <xf numFmtId="0" fontId="242" fillId="0" borderId="4" xfId="0" applyFont="1" applyFill="1" applyBorder="1">
      <alignment vertical="center"/>
    </xf>
    <xf numFmtId="0" fontId="242" fillId="0" borderId="7" xfId="0" applyFont="1" applyFill="1" applyBorder="1">
      <alignment vertical="center"/>
    </xf>
    <xf numFmtId="0" fontId="242" fillId="0" borderId="8" xfId="0" applyFont="1" applyFill="1" applyBorder="1">
      <alignment vertical="center"/>
    </xf>
    <xf numFmtId="320" fontId="35" fillId="0" borderId="0" xfId="0" applyNumberFormat="1" applyFont="1" applyFill="1">
      <alignment vertical="center"/>
    </xf>
    <xf numFmtId="0" fontId="242" fillId="0" borderId="5" xfId="0" applyFont="1" applyFill="1" applyBorder="1">
      <alignment vertical="center"/>
    </xf>
    <xf numFmtId="0" fontId="27" fillId="0" borderId="0" xfId="0" applyFont="1" applyFill="1" applyAlignment="1">
      <alignment horizontal="center" vertical="center"/>
    </xf>
    <xf numFmtId="321" fontId="35" fillId="0" borderId="11" xfId="63" applyNumberFormat="1" applyFont="1" applyFill="1" applyBorder="1">
      <alignment vertical="center"/>
    </xf>
    <xf numFmtId="321" fontId="35" fillId="0" borderId="1" xfId="63" applyNumberFormat="1" applyFont="1" applyFill="1" applyBorder="1">
      <alignment vertical="center"/>
    </xf>
    <xf numFmtId="321" fontId="35" fillId="0" borderId="1" xfId="0" applyNumberFormat="1" applyFont="1" applyFill="1" applyBorder="1">
      <alignment vertical="center"/>
    </xf>
    <xf numFmtId="321" fontId="35" fillId="0" borderId="4" xfId="63" applyNumberFormat="1" applyFont="1" applyFill="1" applyBorder="1">
      <alignment vertical="center"/>
    </xf>
    <xf numFmtId="0" fontId="242" fillId="0" borderId="9" xfId="0" applyFont="1" applyFill="1" applyBorder="1">
      <alignment vertical="center"/>
    </xf>
    <xf numFmtId="0" fontId="35" fillId="0" borderId="45" xfId="0" applyFont="1" applyFill="1" applyBorder="1">
      <alignment vertical="center"/>
    </xf>
    <xf numFmtId="0" fontId="35" fillId="0" borderId="72" xfId="0" applyFont="1" applyFill="1" applyBorder="1">
      <alignment vertical="center"/>
    </xf>
    <xf numFmtId="0" fontId="35" fillId="0" borderId="18" xfId="0" applyFont="1" applyFill="1" applyBorder="1">
      <alignment vertical="center"/>
    </xf>
    <xf numFmtId="0" fontId="35" fillId="0" borderId="73" xfId="0" applyFont="1" applyFill="1" applyBorder="1">
      <alignment vertical="center"/>
    </xf>
    <xf numFmtId="321" fontId="35" fillId="0" borderId="5" xfId="63" applyNumberFormat="1" applyFont="1" applyFill="1" applyBorder="1">
      <alignment vertical="center"/>
    </xf>
    <xf numFmtId="321" fontId="35" fillId="0" borderId="12" xfId="63" applyNumberFormat="1" applyFont="1" applyFill="1" applyBorder="1">
      <alignment vertical="center"/>
    </xf>
    <xf numFmtId="321" fontId="35" fillId="0" borderId="16" xfId="63" applyNumberFormat="1" applyFont="1" applyFill="1" applyBorder="1">
      <alignment vertical="center"/>
    </xf>
    <xf numFmtId="321" fontId="35" fillId="0" borderId="17" xfId="63" applyNumberFormat="1" applyFont="1" applyFill="1" applyBorder="1">
      <alignment vertical="center"/>
    </xf>
    <xf numFmtId="321" fontId="54" fillId="0" borderId="1" xfId="63" applyNumberFormat="1" applyFont="1" applyFill="1" applyBorder="1">
      <alignment vertical="center"/>
    </xf>
    <xf numFmtId="321" fontId="35" fillId="0" borderId="11" xfId="63" applyNumberFormat="1" applyFont="1" applyFill="1" applyBorder="1" applyAlignment="1">
      <alignment horizontal="right" vertical="center"/>
    </xf>
    <xf numFmtId="321" fontId="35" fillId="0" borderId="2" xfId="63" applyNumberFormat="1" applyFont="1" applyFill="1" applyBorder="1">
      <alignment vertical="center"/>
    </xf>
    <xf numFmtId="321" fontId="35" fillId="0" borderId="8" xfId="63" applyNumberFormat="1" applyFont="1" applyFill="1" applyBorder="1">
      <alignment vertical="center"/>
    </xf>
    <xf numFmtId="41" fontId="35" fillId="71" borderId="13" xfId="63" applyFont="1" applyFill="1" applyBorder="1" applyAlignment="1">
      <alignment horizontal="center" vertical="center"/>
    </xf>
    <xf numFmtId="41" fontId="35" fillId="71" borderId="15" xfId="63" applyFont="1" applyFill="1" applyBorder="1" applyAlignment="1">
      <alignment horizontal="center" vertical="center"/>
    </xf>
    <xf numFmtId="0" fontId="35" fillId="71" borderId="22" xfId="0" applyFont="1" applyFill="1" applyBorder="1" applyAlignment="1">
      <alignment horizontal="center" vertical="center"/>
    </xf>
    <xf numFmtId="0" fontId="35" fillId="71" borderId="23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5" fillId="71" borderId="26" xfId="0" applyFont="1" applyFill="1" applyBorder="1" applyAlignment="1">
      <alignment horizontal="center" vertical="center"/>
    </xf>
    <xf numFmtId="0" fontId="35" fillId="71" borderId="27" xfId="0" applyFont="1" applyFill="1" applyBorder="1" applyAlignment="1">
      <alignment horizontal="center" vertical="center"/>
    </xf>
    <xf numFmtId="0" fontId="35" fillId="71" borderId="28" xfId="0" applyFont="1" applyFill="1" applyBorder="1" applyAlignment="1">
      <alignment horizontal="center" vertical="center"/>
    </xf>
    <xf numFmtId="41" fontId="27" fillId="0" borderId="0" xfId="63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</cellXfs>
  <cellStyles count="3378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2060"/>
    <pageSetUpPr fitToPage="1"/>
  </sheetPr>
  <dimension ref="A1:K310"/>
  <sheetViews>
    <sheetView showGridLines="0" tabSelected="1" zoomScale="115" zoomScaleNormal="115" workbookViewId="0">
      <pane xSplit="10" ySplit="7" topLeftCell="K8" activePane="bottomRight" state="frozen"/>
      <selection activeCell="T97" sqref="T97"/>
      <selection pane="topRight" activeCell="T97" sqref="T97"/>
      <selection pane="bottomLeft" activeCell="T97" sqref="T97"/>
      <selection pane="bottomRight" activeCell="B2" sqref="B2:J2"/>
    </sheetView>
  </sheetViews>
  <sheetFormatPr defaultRowHeight="15" customHeight="1"/>
  <cols>
    <col min="1" max="1" width="5.625" style="2" customWidth="1"/>
    <col min="2" max="5" width="2" style="2" customWidth="1"/>
    <col min="6" max="6" width="27.375" style="2" customWidth="1"/>
    <col min="7" max="10" width="16" style="1" customWidth="1"/>
    <col min="11" max="16384" width="9" style="2"/>
  </cols>
  <sheetData>
    <row r="1" spans="1:11" ht="15" customHeight="1">
      <c r="K1" s="42"/>
    </row>
    <row r="2" spans="1:11" ht="15" customHeight="1">
      <c r="B2" s="66" t="s">
        <v>200</v>
      </c>
      <c r="C2" s="66"/>
      <c r="D2" s="66"/>
      <c r="E2" s="66"/>
      <c r="F2" s="66"/>
      <c r="G2" s="66"/>
      <c r="H2" s="66"/>
      <c r="I2" s="66"/>
      <c r="J2" s="66"/>
      <c r="K2" s="42"/>
    </row>
    <row r="3" spans="1:11" ht="15" customHeight="1">
      <c r="B3" s="44"/>
      <c r="C3" s="44"/>
      <c r="D3" s="44"/>
      <c r="E3" s="44"/>
      <c r="F3" s="44"/>
      <c r="G3" s="44"/>
      <c r="H3" s="27"/>
      <c r="I3" s="44"/>
      <c r="J3" s="27"/>
      <c r="K3" s="42"/>
    </row>
    <row r="4" spans="1:11" ht="15" customHeight="1">
      <c r="B4" s="36"/>
      <c r="C4" s="36"/>
      <c r="D4" s="36"/>
      <c r="E4" s="36"/>
      <c r="F4" s="36"/>
      <c r="H4" s="38" t="s">
        <v>439</v>
      </c>
      <c r="J4" s="38"/>
      <c r="K4" s="42"/>
    </row>
    <row r="5" spans="1:11" ht="15" customHeight="1">
      <c r="B5" s="37"/>
      <c r="C5" s="37"/>
      <c r="D5" s="37"/>
      <c r="E5" s="37"/>
      <c r="F5" s="37"/>
      <c r="H5" s="38" t="s">
        <v>381</v>
      </c>
      <c r="J5" s="38"/>
    </row>
    <row r="6" spans="1:11" ht="15" customHeight="1">
      <c r="B6" s="2" t="s">
        <v>107</v>
      </c>
      <c r="G6" s="23"/>
      <c r="H6" s="23"/>
      <c r="I6" s="23"/>
      <c r="J6" s="28" t="s">
        <v>201</v>
      </c>
    </row>
    <row r="7" spans="1:11" ht="15" customHeight="1">
      <c r="A7" s="33"/>
      <c r="B7" s="64" t="s">
        <v>8</v>
      </c>
      <c r="C7" s="65"/>
      <c r="D7" s="65"/>
      <c r="E7" s="65"/>
      <c r="F7" s="65"/>
      <c r="G7" s="62" t="s">
        <v>382</v>
      </c>
      <c r="H7" s="63"/>
      <c r="I7" s="62" t="s">
        <v>383</v>
      </c>
      <c r="J7" s="63"/>
    </row>
    <row r="8" spans="1:11" ht="15" customHeight="1">
      <c r="B8" s="29" t="s">
        <v>294</v>
      </c>
      <c r="C8" s="30"/>
      <c r="D8" s="30"/>
      <c r="E8" s="30"/>
      <c r="F8" s="31"/>
      <c r="G8" s="56" t="s">
        <v>1</v>
      </c>
      <c r="H8" s="57" t="s">
        <v>1</v>
      </c>
      <c r="I8" s="56" t="s">
        <v>1</v>
      </c>
      <c r="J8" s="57" t="s">
        <v>1</v>
      </c>
    </row>
    <row r="9" spans="1:11" ht="15" customHeight="1">
      <c r="B9" s="9" t="s">
        <v>295</v>
      </c>
      <c r="C9" s="8"/>
      <c r="D9" s="8"/>
      <c r="E9" s="8"/>
      <c r="F9" s="18"/>
      <c r="G9" s="45"/>
      <c r="H9" s="46">
        <v>773243946655</v>
      </c>
      <c r="I9" s="45"/>
      <c r="J9" s="46">
        <v>239557867374</v>
      </c>
    </row>
    <row r="10" spans="1:11" ht="15" customHeight="1">
      <c r="B10" s="9"/>
      <c r="C10" s="8" t="s">
        <v>296</v>
      </c>
      <c r="D10" s="8"/>
      <c r="E10" s="8"/>
      <c r="F10" s="18"/>
      <c r="G10" s="45"/>
      <c r="H10" s="46">
        <v>21826510262</v>
      </c>
      <c r="I10" s="45"/>
      <c r="J10" s="46">
        <v>16090868931</v>
      </c>
    </row>
    <row r="11" spans="1:11" ht="15" customHeight="1">
      <c r="B11" s="9"/>
      <c r="C11" s="8"/>
      <c r="D11" s="8" t="s">
        <v>9</v>
      </c>
      <c r="E11" s="8"/>
      <c r="F11" s="18"/>
      <c r="G11" s="45">
        <v>0</v>
      </c>
      <c r="H11" s="46"/>
      <c r="I11" s="45">
        <v>0</v>
      </c>
      <c r="J11" s="46"/>
    </row>
    <row r="12" spans="1:11" ht="15" customHeight="1">
      <c r="B12" s="9"/>
      <c r="C12" s="8"/>
      <c r="D12" s="8" t="s">
        <v>297</v>
      </c>
      <c r="E12" s="8"/>
      <c r="F12" s="18"/>
      <c r="G12" s="45">
        <v>1850047697</v>
      </c>
      <c r="H12" s="46"/>
      <c r="I12" s="45">
        <v>865981946</v>
      </c>
      <c r="J12" s="46"/>
    </row>
    <row r="13" spans="1:11" ht="15" customHeight="1">
      <c r="B13" s="9"/>
      <c r="C13" s="8"/>
      <c r="D13" s="8" t="s">
        <v>298</v>
      </c>
      <c r="E13" s="8"/>
      <c r="F13" s="18"/>
      <c r="G13" s="45">
        <v>782253826</v>
      </c>
      <c r="H13" s="46"/>
      <c r="I13" s="45">
        <v>851528168</v>
      </c>
      <c r="J13" s="46"/>
    </row>
    <row r="14" spans="1:11" ht="15" customHeight="1">
      <c r="B14" s="9"/>
      <c r="C14" s="8"/>
      <c r="D14" s="8" t="s">
        <v>299</v>
      </c>
      <c r="E14" s="8"/>
      <c r="F14" s="18"/>
      <c r="G14" s="59">
        <v>11894208739</v>
      </c>
      <c r="H14" s="46"/>
      <c r="I14" s="59">
        <v>8873358817</v>
      </c>
      <c r="J14" s="46"/>
    </row>
    <row r="15" spans="1:11" ht="15" customHeight="1">
      <c r="B15" s="9"/>
      <c r="C15" s="8"/>
      <c r="D15" s="8"/>
      <c r="E15" s="8" t="s">
        <v>162</v>
      </c>
      <c r="F15" s="18"/>
      <c r="G15" s="59">
        <v>11167264993</v>
      </c>
      <c r="H15" s="46"/>
      <c r="I15" s="59">
        <v>6792449712</v>
      </c>
      <c r="J15" s="46"/>
    </row>
    <row r="16" spans="1:11" ht="15" customHeight="1">
      <c r="B16" s="9"/>
      <c r="C16" s="8"/>
      <c r="D16" s="8"/>
      <c r="E16" s="8"/>
      <c r="F16" s="18" t="s">
        <v>163</v>
      </c>
      <c r="G16" s="45">
        <v>6347614481</v>
      </c>
      <c r="H16" s="46"/>
      <c r="I16" s="45">
        <v>2347099889</v>
      </c>
      <c r="J16" s="46"/>
    </row>
    <row r="17" spans="2:10" ht="15" customHeight="1">
      <c r="B17" s="9"/>
      <c r="C17" s="8"/>
      <c r="D17" s="8"/>
      <c r="E17" s="8"/>
      <c r="F17" s="18" t="s">
        <v>164</v>
      </c>
      <c r="G17" s="45">
        <v>4819650512</v>
      </c>
      <c r="H17" s="46"/>
      <c r="I17" s="45">
        <v>4445349823</v>
      </c>
      <c r="J17" s="46"/>
    </row>
    <row r="18" spans="2:10" ht="15" customHeight="1">
      <c r="B18" s="9"/>
      <c r="C18" s="8"/>
      <c r="D18" s="8"/>
      <c r="E18" s="8" t="s">
        <v>165</v>
      </c>
      <c r="F18" s="18"/>
      <c r="G18" s="59">
        <v>726943746</v>
      </c>
      <c r="H18" s="46"/>
      <c r="I18" s="59">
        <v>2080909105</v>
      </c>
      <c r="J18" s="46"/>
    </row>
    <row r="19" spans="2:10" ht="15" customHeight="1">
      <c r="B19" s="9"/>
      <c r="C19" s="8"/>
      <c r="D19" s="8"/>
      <c r="E19" s="8"/>
      <c r="F19" s="18" t="s">
        <v>166</v>
      </c>
      <c r="G19" s="45">
        <v>0</v>
      </c>
      <c r="H19" s="46"/>
      <c r="I19" s="45">
        <v>6916607</v>
      </c>
      <c r="J19" s="46"/>
    </row>
    <row r="20" spans="2:10" ht="15" customHeight="1">
      <c r="B20" s="9"/>
      <c r="C20" s="8"/>
      <c r="D20" s="8"/>
      <c r="E20" s="8"/>
      <c r="F20" s="18" t="s">
        <v>167</v>
      </c>
      <c r="G20" s="45">
        <v>0</v>
      </c>
      <c r="H20" s="46"/>
      <c r="I20" s="45">
        <v>192485650</v>
      </c>
      <c r="J20" s="46"/>
    </row>
    <row r="21" spans="2:10" ht="15" customHeight="1">
      <c r="B21" s="9"/>
      <c r="C21" s="8"/>
      <c r="D21" s="8"/>
      <c r="E21" s="8"/>
      <c r="F21" s="18" t="s">
        <v>168</v>
      </c>
      <c r="G21" s="45">
        <v>694953121</v>
      </c>
      <c r="H21" s="46"/>
      <c r="I21" s="45">
        <v>834263668</v>
      </c>
      <c r="J21" s="46"/>
    </row>
    <row r="22" spans="2:10" ht="15" customHeight="1">
      <c r="B22" s="9"/>
      <c r="C22" s="8"/>
      <c r="D22" s="8"/>
      <c r="E22" s="8"/>
      <c r="F22" s="18" t="s">
        <v>169</v>
      </c>
      <c r="G22" s="45">
        <v>31990625</v>
      </c>
      <c r="H22" s="46"/>
      <c r="I22" s="45">
        <v>502700944</v>
      </c>
      <c r="J22" s="46"/>
    </row>
    <row r="23" spans="2:10" ht="15" customHeight="1">
      <c r="B23" s="9"/>
      <c r="C23" s="8"/>
      <c r="D23" s="8"/>
      <c r="E23" s="8"/>
      <c r="F23" s="18" t="s">
        <v>170</v>
      </c>
      <c r="G23" s="45">
        <v>0</v>
      </c>
      <c r="H23" s="46"/>
      <c r="I23" s="45">
        <v>544542236</v>
      </c>
      <c r="J23" s="46"/>
    </row>
    <row r="24" spans="2:10" ht="15" customHeight="1">
      <c r="B24" s="9"/>
      <c r="C24" s="8"/>
      <c r="D24" s="8" t="s">
        <v>171</v>
      </c>
      <c r="E24" s="8"/>
      <c r="F24" s="18"/>
      <c r="G24" s="45">
        <v>7300000000</v>
      </c>
      <c r="H24" s="46"/>
      <c r="I24" s="45">
        <v>5500000000</v>
      </c>
      <c r="J24" s="46"/>
    </row>
    <row r="25" spans="2:10" ht="15" customHeight="1">
      <c r="B25" s="9"/>
      <c r="C25" s="8" t="s">
        <v>10</v>
      </c>
      <c r="D25" s="8"/>
      <c r="E25" s="8"/>
      <c r="F25" s="18"/>
      <c r="G25" s="45"/>
      <c r="H25" s="46">
        <v>751417436393</v>
      </c>
      <c r="I25" s="45"/>
      <c r="J25" s="46">
        <v>223466998443</v>
      </c>
    </row>
    <row r="26" spans="2:10" ht="15" customHeight="1">
      <c r="B26" s="9"/>
      <c r="C26" s="8"/>
      <c r="D26" s="8" t="s">
        <v>431</v>
      </c>
      <c r="E26" s="8"/>
      <c r="F26" s="18"/>
      <c r="G26" s="45">
        <v>59063103427</v>
      </c>
      <c r="H26" s="46"/>
      <c r="I26" s="45">
        <v>1077637142</v>
      </c>
      <c r="J26" s="46"/>
    </row>
    <row r="27" spans="2:10" ht="15" customHeight="1">
      <c r="B27" s="9"/>
      <c r="C27" s="8"/>
      <c r="D27" s="8"/>
      <c r="E27" s="8" t="s">
        <v>11</v>
      </c>
      <c r="F27" s="18"/>
      <c r="G27" s="45">
        <v>59063103427</v>
      </c>
      <c r="H27" s="46"/>
      <c r="I27" s="45">
        <v>1077637142</v>
      </c>
      <c r="J27" s="46"/>
    </row>
    <row r="28" spans="2:10" ht="15" customHeight="1">
      <c r="B28" s="9"/>
      <c r="C28" s="8"/>
      <c r="D28" s="8" t="s">
        <v>203</v>
      </c>
      <c r="E28" s="8"/>
      <c r="F28" s="18"/>
      <c r="G28" s="45">
        <v>464000000000</v>
      </c>
      <c r="H28" s="46"/>
      <c r="I28" s="45">
        <v>57500000000</v>
      </c>
      <c r="J28" s="46"/>
    </row>
    <row r="29" spans="2:10" ht="15" customHeight="1">
      <c r="B29" s="9"/>
      <c r="C29" s="8"/>
      <c r="D29" s="8" t="s">
        <v>204</v>
      </c>
      <c r="E29" s="8"/>
      <c r="F29" s="18"/>
      <c r="G29" s="45">
        <v>109537978754</v>
      </c>
      <c r="H29" s="46"/>
      <c r="I29" s="45">
        <v>55089448944</v>
      </c>
      <c r="J29" s="46"/>
    </row>
    <row r="30" spans="2:10" ht="15" customHeight="1">
      <c r="B30" s="9"/>
      <c r="C30" s="8"/>
      <c r="D30" s="8"/>
      <c r="E30" s="8" t="s">
        <v>430</v>
      </c>
      <c r="F30" s="18"/>
      <c r="G30" s="45">
        <v>109537978754</v>
      </c>
      <c r="H30" s="46"/>
      <c r="I30" s="45">
        <v>55089448944</v>
      </c>
      <c r="J30" s="46"/>
    </row>
    <row r="31" spans="2:10" ht="15" customHeight="1">
      <c r="B31" s="9"/>
      <c r="C31" s="8"/>
      <c r="D31" s="8"/>
      <c r="E31" s="8"/>
      <c r="F31" s="18" t="s">
        <v>14</v>
      </c>
      <c r="G31" s="45">
        <v>79404000702</v>
      </c>
      <c r="H31" s="46"/>
      <c r="I31" s="45">
        <v>32365067995</v>
      </c>
      <c r="J31" s="46"/>
    </row>
    <row r="32" spans="2:10" ht="15" customHeight="1">
      <c r="B32" s="9"/>
      <c r="C32" s="8"/>
      <c r="D32" s="8"/>
      <c r="E32" s="8"/>
      <c r="F32" s="18" t="s">
        <v>15</v>
      </c>
      <c r="G32" s="45">
        <v>30133978052</v>
      </c>
      <c r="H32" s="46"/>
      <c r="I32" s="45">
        <v>22724380949</v>
      </c>
      <c r="J32" s="46"/>
    </row>
    <row r="33" spans="2:10" ht="15" customHeight="1">
      <c r="B33" s="9"/>
      <c r="C33" s="8"/>
      <c r="D33" s="8" t="s">
        <v>205</v>
      </c>
      <c r="E33" s="8"/>
      <c r="F33" s="18"/>
      <c r="G33" s="45">
        <v>65000000000</v>
      </c>
      <c r="H33" s="46"/>
      <c r="I33" s="45">
        <v>53000000000</v>
      </c>
      <c r="J33" s="46"/>
    </row>
    <row r="34" spans="2:10" ht="15" customHeight="1">
      <c r="B34" s="9"/>
      <c r="C34" s="8"/>
      <c r="D34" s="8"/>
      <c r="E34" s="8" t="s">
        <v>172</v>
      </c>
      <c r="F34" s="18"/>
      <c r="G34" s="45">
        <v>10000000000</v>
      </c>
      <c r="H34" s="46"/>
      <c r="I34" s="45">
        <v>10000000000</v>
      </c>
      <c r="J34" s="46"/>
    </row>
    <row r="35" spans="2:10" ht="15" customHeight="1">
      <c r="B35" s="9"/>
      <c r="C35" s="8"/>
      <c r="D35" s="8"/>
      <c r="E35" s="8"/>
      <c r="F35" s="18" t="s">
        <v>110</v>
      </c>
      <c r="G35" s="45">
        <v>10000000000</v>
      </c>
      <c r="H35" s="46"/>
      <c r="I35" s="45">
        <v>10000000000</v>
      </c>
      <c r="J35" s="46"/>
    </row>
    <row r="36" spans="2:10" ht="15" customHeight="1">
      <c r="B36" s="9"/>
      <c r="C36" s="8"/>
      <c r="D36" s="8"/>
      <c r="E36" s="8" t="s">
        <v>143</v>
      </c>
      <c r="F36" s="18"/>
      <c r="G36" s="45">
        <v>55000000000</v>
      </c>
      <c r="H36" s="46"/>
      <c r="I36" s="45">
        <v>43000000000</v>
      </c>
      <c r="J36" s="46"/>
    </row>
    <row r="37" spans="2:10" ht="15" customHeight="1">
      <c r="B37" s="9"/>
      <c r="C37" s="8"/>
      <c r="D37" s="8"/>
      <c r="E37" s="8"/>
      <c r="F37" s="18" t="s">
        <v>173</v>
      </c>
      <c r="G37" s="45">
        <v>55000000000</v>
      </c>
      <c r="H37" s="46"/>
      <c r="I37" s="45">
        <v>43000000000</v>
      </c>
      <c r="J37" s="46"/>
    </row>
    <row r="38" spans="2:10" ht="15" customHeight="1">
      <c r="B38" s="9"/>
      <c r="C38" s="8"/>
      <c r="D38" s="8" t="s">
        <v>432</v>
      </c>
      <c r="E38" s="8"/>
      <c r="F38" s="18"/>
      <c r="G38" s="45">
        <v>7440420541</v>
      </c>
      <c r="H38" s="46"/>
      <c r="I38" s="45">
        <v>3117705830</v>
      </c>
      <c r="J38" s="46"/>
    </row>
    <row r="39" spans="2:10" ht="15" customHeight="1">
      <c r="B39" s="9"/>
      <c r="C39" s="8"/>
      <c r="D39" s="8"/>
      <c r="E39" s="8" t="s">
        <v>174</v>
      </c>
      <c r="F39" s="18"/>
      <c r="G39" s="45">
        <v>5000000000</v>
      </c>
      <c r="H39" s="46"/>
      <c r="I39" s="45">
        <v>2700000000</v>
      </c>
      <c r="J39" s="46"/>
    </row>
    <row r="40" spans="2:10" ht="15" customHeight="1">
      <c r="B40" s="9"/>
      <c r="C40" s="8"/>
      <c r="D40" s="8"/>
      <c r="E40" s="8" t="s">
        <v>13</v>
      </c>
      <c r="F40" s="18"/>
      <c r="G40" s="45">
        <v>2440420541</v>
      </c>
      <c r="H40" s="46"/>
      <c r="I40" s="45">
        <v>417705830</v>
      </c>
      <c r="J40" s="46"/>
    </row>
    <row r="41" spans="2:10" ht="15" customHeight="1">
      <c r="B41" s="9"/>
      <c r="C41" s="8"/>
      <c r="D41" s="8" t="s">
        <v>206</v>
      </c>
      <c r="E41" s="8"/>
      <c r="F41" s="18"/>
      <c r="G41" s="45">
        <v>8300000000</v>
      </c>
      <c r="H41" s="46"/>
      <c r="I41" s="45">
        <v>26100000000</v>
      </c>
      <c r="J41" s="46"/>
    </row>
    <row r="42" spans="2:10" ht="15" customHeight="1">
      <c r="B42" s="9"/>
      <c r="C42" s="8"/>
      <c r="D42" s="8" t="s">
        <v>207</v>
      </c>
      <c r="E42" s="8"/>
      <c r="F42" s="18"/>
      <c r="G42" s="45">
        <v>20500000</v>
      </c>
      <c r="H42" s="46"/>
      <c r="I42" s="45">
        <v>20500000</v>
      </c>
      <c r="J42" s="46"/>
    </row>
    <row r="43" spans="2:10" ht="15" customHeight="1">
      <c r="B43" s="9"/>
      <c r="C43" s="8"/>
      <c r="D43" s="8" t="s">
        <v>208</v>
      </c>
      <c r="E43" s="8"/>
      <c r="F43" s="18"/>
      <c r="G43" s="45">
        <v>32055433671</v>
      </c>
      <c r="H43" s="46"/>
      <c r="I43" s="45">
        <v>21561706527</v>
      </c>
      <c r="J43" s="46"/>
    </row>
    <row r="44" spans="2:10" ht="14.25" customHeight="1">
      <c r="B44" s="9"/>
      <c r="C44" s="8"/>
      <c r="D44" s="8"/>
      <c r="E44" s="8" t="s">
        <v>175</v>
      </c>
      <c r="F44" s="18"/>
      <c r="G44" s="45">
        <v>9528432112</v>
      </c>
      <c r="H44" s="46"/>
      <c r="I44" s="45">
        <v>10077537985</v>
      </c>
      <c r="J44" s="46"/>
    </row>
    <row r="45" spans="2:10" ht="15" customHeight="1">
      <c r="B45" s="9"/>
      <c r="C45" s="8"/>
      <c r="D45" s="8"/>
      <c r="E45" s="8" t="s">
        <v>176</v>
      </c>
      <c r="F45" s="18"/>
      <c r="G45" s="45">
        <v>248117389</v>
      </c>
      <c r="H45" s="46"/>
      <c r="I45" s="45">
        <v>232637466</v>
      </c>
      <c r="J45" s="46"/>
    </row>
    <row r="46" spans="2:10" ht="15" customHeight="1">
      <c r="B46" s="9"/>
      <c r="C46" s="8"/>
      <c r="D46" s="8"/>
      <c r="E46" s="8" t="s">
        <v>177</v>
      </c>
      <c r="F46" s="18"/>
      <c r="G46" s="45">
        <v>585891974</v>
      </c>
      <c r="H46" s="46"/>
      <c r="I46" s="45">
        <v>369600857</v>
      </c>
      <c r="J46" s="46"/>
    </row>
    <row r="47" spans="2:10" ht="15" customHeight="1">
      <c r="B47" s="9"/>
      <c r="C47" s="8"/>
      <c r="D47" s="8"/>
      <c r="E47" s="8" t="s">
        <v>178</v>
      </c>
      <c r="F47" s="18"/>
      <c r="G47" s="45">
        <v>440797165</v>
      </c>
      <c r="H47" s="46"/>
      <c r="I47" s="45">
        <v>407807697</v>
      </c>
      <c r="J47" s="46"/>
    </row>
    <row r="48" spans="2:10" ht="15" customHeight="1">
      <c r="B48" s="9"/>
      <c r="C48" s="8"/>
      <c r="D48" s="8"/>
      <c r="E48" s="8" t="s">
        <v>440</v>
      </c>
      <c r="F48" s="18"/>
      <c r="G48" s="45">
        <v>20778366951</v>
      </c>
      <c r="H48" s="46"/>
      <c r="I48" s="45">
        <v>10362067603</v>
      </c>
      <c r="J48" s="46"/>
    </row>
    <row r="49" spans="2:10" ht="15" customHeight="1">
      <c r="B49" s="9"/>
      <c r="C49" s="8"/>
      <c r="D49" s="8"/>
      <c r="E49" s="8" t="s">
        <v>441</v>
      </c>
      <c r="F49" s="18"/>
      <c r="G49" s="45">
        <v>21397403</v>
      </c>
      <c r="H49" s="46"/>
      <c r="I49" s="45">
        <v>22005013</v>
      </c>
      <c r="J49" s="46"/>
    </row>
    <row r="50" spans="2:10" ht="15" customHeight="1">
      <c r="B50" s="9"/>
      <c r="C50" s="8"/>
      <c r="D50" s="8"/>
      <c r="E50" s="8" t="s">
        <v>442</v>
      </c>
      <c r="F50" s="18"/>
      <c r="G50" s="45">
        <v>31770863</v>
      </c>
      <c r="H50" s="46"/>
      <c r="I50" s="45">
        <v>36181833</v>
      </c>
      <c r="J50" s="46"/>
    </row>
    <row r="51" spans="2:10" ht="15" customHeight="1">
      <c r="B51" s="9"/>
      <c r="C51" s="8"/>
      <c r="D51" s="8"/>
      <c r="E51" s="8" t="s">
        <v>443</v>
      </c>
      <c r="F51" s="18"/>
      <c r="G51" s="45">
        <v>4212667</v>
      </c>
      <c r="H51" s="46"/>
      <c r="I51" s="45">
        <v>4211524</v>
      </c>
      <c r="J51" s="46"/>
    </row>
    <row r="52" spans="2:10" ht="15" customHeight="1">
      <c r="B52" s="9"/>
      <c r="C52" s="8"/>
      <c r="D52" s="8"/>
      <c r="E52" s="8" t="s">
        <v>444</v>
      </c>
      <c r="F52" s="18"/>
      <c r="G52" s="45">
        <v>498192</v>
      </c>
      <c r="H52" s="46"/>
      <c r="I52" s="45">
        <v>498302</v>
      </c>
      <c r="J52" s="46"/>
    </row>
    <row r="53" spans="2:10" ht="15" customHeight="1">
      <c r="B53" s="9"/>
      <c r="C53" s="8"/>
      <c r="D53" s="8"/>
      <c r="E53" s="8" t="s">
        <v>445</v>
      </c>
      <c r="F53" s="18"/>
      <c r="G53" s="45">
        <v>257195</v>
      </c>
      <c r="H53" s="46"/>
      <c r="I53" s="45">
        <v>241387</v>
      </c>
      <c r="J53" s="46"/>
    </row>
    <row r="54" spans="2:10" ht="15" customHeight="1">
      <c r="B54" s="9"/>
      <c r="C54" s="8"/>
      <c r="D54" s="8"/>
      <c r="E54" s="8" t="s">
        <v>447</v>
      </c>
      <c r="F54" s="18"/>
      <c r="G54" s="45">
        <v>48793059</v>
      </c>
      <c r="H54" s="46"/>
      <c r="I54" s="45">
        <v>48793059</v>
      </c>
      <c r="J54" s="46"/>
    </row>
    <row r="55" spans="2:10" ht="15" customHeight="1">
      <c r="B55" s="9"/>
      <c r="C55" s="8"/>
      <c r="D55" s="8"/>
      <c r="E55" s="8" t="s">
        <v>446</v>
      </c>
      <c r="F55" s="18"/>
      <c r="G55" s="45">
        <v>366898701</v>
      </c>
      <c r="H55" s="46"/>
      <c r="I55" s="45">
        <v>123801</v>
      </c>
      <c r="J55" s="46"/>
    </row>
    <row r="56" spans="2:10" ht="15" customHeight="1">
      <c r="B56" s="9"/>
      <c r="C56" s="8"/>
      <c r="D56" s="8" t="s">
        <v>209</v>
      </c>
      <c r="E56" s="8"/>
      <c r="F56" s="18"/>
      <c r="G56" s="45">
        <v>3000000000</v>
      </c>
      <c r="H56" s="46"/>
      <c r="I56" s="45">
        <v>3000000000</v>
      </c>
      <c r="J56" s="46"/>
    </row>
    <row r="57" spans="2:10" ht="15" customHeight="1">
      <c r="B57" s="9"/>
      <c r="C57" s="8"/>
      <c r="D57" s="8" t="s">
        <v>210</v>
      </c>
      <c r="E57" s="8"/>
      <c r="F57" s="18"/>
      <c r="G57" s="45">
        <v>3000000000</v>
      </c>
      <c r="H57" s="46"/>
      <c r="I57" s="45">
        <v>3000000000</v>
      </c>
      <c r="J57" s="46"/>
    </row>
    <row r="58" spans="2:10" ht="15" customHeight="1">
      <c r="B58" s="9" t="s">
        <v>179</v>
      </c>
      <c r="C58" s="8"/>
      <c r="D58" s="8"/>
      <c r="E58" s="8"/>
      <c r="F58" s="18"/>
      <c r="G58" s="45"/>
      <c r="H58" s="46">
        <v>3038931517816</v>
      </c>
      <c r="I58" s="45"/>
      <c r="J58" s="46">
        <v>2955461788202</v>
      </c>
    </row>
    <row r="59" spans="2:10" ht="15" customHeight="1">
      <c r="B59" s="9"/>
      <c r="C59" s="8" t="s">
        <v>290</v>
      </c>
      <c r="D59" s="8"/>
      <c r="E59" s="8"/>
      <c r="F59" s="18"/>
      <c r="G59" s="45"/>
      <c r="H59" s="46">
        <v>3015505557096</v>
      </c>
      <c r="I59" s="45"/>
      <c r="J59" s="46">
        <v>2941954747162</v>
      </c>
    </row>
    <row r="60" spans="2:10" ht="15" customHeight="1">
      <c r="B60" s="9"/>
      <c r="C60" s="8"/>
      <c r="D60" s="8" t="s">
        <v>16</v>
      </c>
      <c r="E60" s="8"/>
      <c r="F60" s="18"/>
      <c r="G60" s="45">
        <v>103835132219</v>
      </c>
      <c r="H60" s="46"/>
      <c r="I60" s="45">
        <v>211371805958</v>
      </c>
      <c r="J60" s="46"/>
    </row>
    <row r="61" spans="2:10" ht="15" customHeight="1">
      <c r="B61" s="9"/>
      <c r="C61" s="8"/>
      <c r="D61" s="8"/>
      <c r="E61" s="8" t="s">
        <v>113</v>
      </c>
      <c r="F61" s="18"/>
      <c r="G61" s="45">
        <v>85247570788</v>
      </c>
      <c r="H61" s="46"/>
      <c r="I61" s="45">
        <v>194655642578</v>
      </c>
      <c r="J61" s="46"/>
    </row>
    <row r="62" spans="2:10" ht="15" customHeight="1">
      <c r="B62" s="9"/>
      <c r="C62" s="8"/>
      <c r="D62" s="8"/>
      <c r="E62" s="8" t="s">
        <v>115</v>
      </c>
      <c r="F62" s="18"/>
      <c r="G62" s="45">
        <v>18587561431</v>
      </c>
      <c r="H62" s="46"/>
      <c r="I62" s="45">
        <v>16716163380</v>
      </c>
      <c r="J62" s="46"/>
    </row>
    <row r="63" spans="2:10" ht="15" customHeight="1">
      <c r="B63" s="9"/>
      <c r="C63" s="8"/>
      <c r="D63" s="8" t="s">
        <v>111</v>
      </c>
      <c r="E63" s="8"/>
      <c r="F63" s="18"/>
      <c r="G63" s="45">
        <v>28620355524</v>
      </c>
      <c r="H63" s="46"/>
      <c r="I63" s="45">
        <v>24309306202</v>
      </c>
      <c r="J63" s="46"/>
    </row>
    <row r="64" spans="2:10" ht="15" customHeight="1">
      <c r="B64" s="9"/>
      <c r="C64" s="8"/>
      <c r="D64" s="8" t="s">
        <v>144</v>
      </c>
      <c r="E64" s="8"/>
      <c r="F64" s="18"/>
      <c r="G64" s="45">
        <v>2191152257</v>
      </c>
      <c r="H64" s="46"/>
      <c r="I64" s="45">
        <v>5402280092</v>
      </c>
      <c r="J64" s="46"/>
    </row>
    <row r="65" spans="2:10" ht="15" customHeight="1">
      <c r="B65" s="9"/>
      <c r="C65" s="8"/>
      <c r="D65" s="8" t="s">
        <v>112</v>
      </c>
      <c r="E65" s="8"/>
      <c r="F65" s="18"/>
      <c r="G65" s="45">
        <v>429510612471</v>
      </c>
      <c r="H65" s="46"/>
      <c r="I65" s="45">
        <v>247230203941</v>
      </c>
      <c r="J65" s="46"/>
    </row>
    <row r="66" spans="2:10" ht="15" customHeight="1">
      <c r="B66" s="9"/>
      <c r="C66" s="8"/>
      <c r="D66" s="8" t="s">
        <v>180</v>
      </c>
      <c r="E66" s="8"/>
      <c r="F66" s="18"/>
      <c r="G66" s="45">
        <v>711217392608</v>
      </c>
      <c r="H66" s="46"/>
      <c r="I66" s="45">
        <v>556682225526</v>
      </c>
      <c r="J66" s="46"/>
    </row>
    <row r="67" spans="2:10" ht="15" customHeight="1">
      <c r="B67" s="9"/>
      <c r="C67" s="8"/>
      <c r="D67" s="8" t="s">
        <v>181</v>
      </c>
      <c r="E67" s="8"/>
      <c r="F67" s="18"/>
      <c r="G67" s="45">
        <v>817434644435</v>
      </c>
      <c r="H67" s="46"/>
      <c r="I67" s="45">
        <v>943977721916</v>
      </c>
      <c r="J67" s="46"/>
    </row>
    <row r="68" spans="2:10" ht="15" customHeight="1">
      <c r="B68" s="9"/>
      <c r="C68" s="8"/>
      <c r="D68" s="8" t="s">
        <v>433</v>
      </c>
      <c r="E68" s="8"/>
      <c r="F68" s="18"/>
      <c r="G68" s="45">
        <v>138375264581</v>
      </c>
      <c r="H68" s="46"/>
      <c r="I68" s="45">
        <v>103500000000</v>
      </c>
      <c r="J68" s="46"/>
    </row>
    <row r="69" spans="2:10" ht="15" customHeight="1">
      <c r="B69" s="9"/>
      <c r="C69" s="8"/>
      <c r="D69" s="8" t="s">
        <v>434</v>
      </c>
      <c r="E69" s="8"/>
      <c r="F69" s="18"/>
      <c r="G69" s="45">
        <v>242678810068</v>
      </c>
      <c r="H69" s="47"/>
      <c r="I69" s="45">
        <v>414324080675</v>
      </c>
      <c r="J69" s="47"/>
    </row>
    <row r="70" spans="2:10" ht="15" customHeight="1">
      <c r="B70" s="9"/>
      <c r="C70" s="8"/>
      <c r="D70" s="8" t="s">
        <v>435</v>
      </c>
      <c r="E70" s="8"/>
      <c r="F70" s="18"/>
      <c r="G70" s="45">
        <v>0</v>
      </c>
      <c r="H70" s="46"/>
      <c r="I70" s="45">
        <v>17111321541</v>
      </c>
      <c r="J70" s="46"/>
    </row>
    <row r="71" spans="2:10" ht="15" customHeight="1">
      <c r="B71" s="9"/>
      <c r="C71" s="8"/>
      <c r="D71" s="8"/>
      <c r="E71" s="8" t="s">
        <v>182</v>
      </c>
      <c r="F71" s="18"/>
      <c r="G71" s="45">
        <v>0</v>
      </c>
      <c r="H71" s="46"/>
      <c r="I71" s="45">
        <v>942136632</v>
      </c>
      <c r="J71" s="46"/>
    </row>
    <row r="72" spans="2:10" ht="15" customHeight="1">
      <c r="B72" s="9"/>
      <c r="C72" s="8"/>
      <c r="D72" s="8"/>
      <c r="E72" s="8" t="s">
        <v>145</v>
      </c>
      <c r="F72" s="18"/>
      <c r="G72" s="45">
        <v>0</v>
      </c>
      <c r="H72" s="46"/>
      <c r="I72" s="45">
        <v>16169184909</v>
      </c>
      <c r="J72" s="46"/>
    </row>
    <row r="73" spans="2:10" ht="15" customHeight="1">
      <c r="B73" s="9"/>
      <c r="C73" s="8"/>
      <c r="D73" s="8" t="s">
        <v>436</v>
      </c>
      <c r="E73" s="8"/>
      <c r="F73" s="18"/>
      <c r="G73" s="45">
        <v>513130512731</v>
      </c>
      <c r="H73" s="46"/>
      <c r="I73" s="45">
        <v>391603370424</v>
      </c>
      <c r="J73" s="46"/>
    </row>
    <row r="74" spans="2:10" ht="15" customHeight="1">
      <c r="B74" s="9"/>
      <c r="C74" s="8"/>
      <c r="D74" s="8"/>
      <c r="E74" s="8" t="s">
        <v>12</v>
      </c>
      <c r="F74" s="18"/>
      <c r="G74" s="45">
        <v>362463216358</v>
      </c>
      <c r="H74" s="46"/>
      <c r="I74" s="45">
        <v>286278727200</v>
      </c>
      <c r="J74" s="46"/>
    </row>
    <row r="75" spans="2:10" ht="15" customHeight="1">
      <c r="B75" s="9"/>
      <c r="C75" s="8"/>
      <c r="D75" s="8"/>
      <c r="E75" s="8" t="s">
        <v>109</v>
      </c>
      <c r="F75" s="18"/>
      <c r="G75" s="45">
        <v>150667296373</v>
      </c>
      <c r="H75" s="46"/>
      <c r="I75" s="45">
        <v>105324643224</v>
      </c>
      <c r="J75" s="46"/>
    </row>
    <row r="76" spans="2:10" ht="15" customHeight="1">
      <c r="B76" s="9"/>
      <c r="C76" s="8"/>
      <c r="D76" s="8" t="s">
        <v>437</v>
      </c>
      <c r="E76" s="8"/>
      <c r="F76" s="18"/>
      <c r="G76" s="45">
        <v>23977580202</v>
      </c>
      <c r="H76" s="46"/>
      <c r="I76" s="45">
        <v>22403136317</v>
      </c>
      <c r="J76" s="46"/>
    </row>
    <row r="77" spans="2:10" ht="15" customHeight="1">
      <c r="B77" s="9"/>
      <c r="C77" s="8"/>
      <c r="D77" s="8"/>
      <c r="E77" s="8" t="s">
        <v>183</v>
      </c>
      <c r="F77" s="18"/>
      <c r="G77" s="45">
        <v>8860379639</v>
      </c>
      <c r="H77" s="46"/>
      <c r="I77" s="45">
        <v>7701210605</v>
      </c>
      <c r="J77" s="46"/>
    </row>
    <row r="78" spans="2:10" ht="15" customHeight="1">
      <c r="B78" s="9"/>
      <c r="C78" s="8"/>
      <c r="D78" s="8"/>
      <c r="E78" s="8" t="s">
        <v>184</v>
      </c>
      <c r="F78" s="18"/>
      <c r="G78" s="45">
        <v>15117200563</v>
      </c>
      <c r="H78" s="46"/>
      <c r="I78" s="45">
        <v>14701925712</v>
      </c>
      <c r="J78" s="46"/>
    </row>
    <row r="79" spans="2:10" ht="15" customHeight="1">
      <c r="B79" s="9"/>
      <c r="C79" s="8"/>
      <c r="D79" s="8" t="s">
        <v>438</v>
      </c>
      <c r="E79" s="8"/>
      <c r="F79" s="18"/>
      <c r="G79" s="45">
        <v>4534100000</v>
      </c>
      <c r="H79" s="46"/>
      <c r="I79" s="45">
        <v>4039294570</v>
      </c>
      <c r="J79" s="46"/>
    </row>
    <row r="80" spans="2:10" ht="15" customHeight="1">
      <c r="B80" s="9"/>
      <c r="C80" s="8" t="s">
        <v>185</v>
      </c>
      <c r="D80" s="8"/>
      <c r="E80" s="8"/>
      <c r="F80" s="18"/>
      <c r="G80" s="45"/>
      <c r="H80" s="46">
        <v>16875081050</v>
      </c>
      <c r="I80" s="45"/>
      <c r="J80" s="46">
        <v>10963742800</v>
      </c>
    </row>
    <row r="81" spans="2:10" ht="15" customHeight="1">
      <c r="B81" s="9"/>
      <c r="C81" s="8"/>
      <c r="D81" s="8" t="s">
        <v>186</v>
      </c>
      <c r="E81" s="8"/>
      <c r="F81" s="18"/>
      <c r="G81" s="45">
        <v>16875081050</v>
      </c>
      <c r="H81" s="46"/>
      <c r="I81" s="45">
        <v>10963742800</v>
      </c>
      <c r="J81" s="46"/>
    </row>
    <row r="82" spans="2:10" ht="15" customHeight="1">
      <c r="B82" s="9"/>
      <c r="C82" s="8"/>
      <c r="D82" s="8" t="s">
        <v>187</v>
      </c>
      <c r="E82" s="8"/>
      <c r="F82" s="18"/>
      <c r="G82" s="45"/>
      <c r="H82" s="46"/>
      <c r="I82" s="45">
        <v>0</v>
      </c>
      <c r="J82" s="46"/>
    </row>
    <row r="83" spans="2:10" ht="15" customHeight="1">
      <c r="B83" s="9"/>
      <c r="C83" s="8" t="s">
        <v>188</v>
      </c>
      <c r="D83" s="8"/>
      <c r="E83" s="8"/>
      <c r="F83" s="18"/>
      <c r="G83" s="45"/>
      <c r="H83" s="46">
        <v>6550879670</v>
      </c>
      <c r="I83" s="45"/>
      <c r="J83" s="46">
        <v>2543298240</v>
      </c>
    </row>
    <row r="84" spans="2:10" ht="15" customHeight="1">
      <c r="B84" s="9"/>
      <c r="C84" s="8"/>
      <c r="D84" s="8" t="s">
        <v>189</v>
      </c>
      <c r="E84" s="8"/>
      <c r="F84" s="18"/>
      <c r="G84" s="45">
        <v>2630378500</v>
      </c>
      <c r="H84" s="48"/>
      <c r="I84" s="45">
        <v>2039771000</v>
      </c>
      <c r="J84" s="54"/>
    </row>
    <row r="85" spans="2:10" ht="15" customHeight="1">
      <c r="B85" s="9"/>
      <c r="C85" s="8"/>
      <c r="D85" s="8"/>
      <c r="E85" s="8" t="s">
        <v>300</v>
      </c>
      <c r="F85" s="18"/>
      <c r="G85" s="45">
        <v>2630378500</v>
      </c>
      <c r="H85" s="48"/>
      <c r="I85" s="45">
        <v>2039771000</v>
      </c>
      <c r="J85" s="54"/>
    </row>
    <row r="86" spans="2:10" ht="15" customHeight="1">
      <c r="B86" s="9"/>
      <c r="C86" s="8"/>
      <c r="D86" s="8"/>
      <c r="E86" s="8"/>
      <c r="F86" s="18" t="s">
        <v>301</v>
      </c>
      <c r="G86" s="45">
        <v>2630378500</v>
      </c>
      <c r="H86" s="48"/>
      <c r="I86" s="45">
        <v>2039771000</v>
      </c>
      <c r="J86" s="54"/>
    </row>
    <row r="87" spans="2:10" ht="15" customHeight="1">
      <c r="B87" s="9"/>
      <c r="C87" s="8"/>
      <c r="D87" s="8" t="s">
        <v>302</v>
      </c>
      <c r="E87" s="8"/>
      <c r="F87" s="18"/>
      <c r="G87" s="45">
        <v>3920501170</v>
      </c>
      <c r="H87" s="48"/>
      <c r="I87" s="45">
        <v>503527240</v>
      </c>
      <c r="J87" s="54"/>
    </row>
    <row r="88" spans="2:10" ht="15" customHeight="1">
      <c r="B88" s="9"/>
      <c r="C88" s="8"/>
      <c r="D88" s="8"/>
      <c r="E88" s="8" t="s">
        <v>303</v>
      </c>
      <c r="F88" s="18"/>
      <c r="G88" s="45">
        <v>759836725</v>
      </c>
      <c r="H88" s="48"/>
      <c r="I88" s="45">
        <v>37272000</v>
      </c>
      <c r="J88" s="54"/>
    </row>
    <row r="89" spans="2:10" ht="15" customHeight="1">
      <c r="B89" s="9"/>
      <c r="C89" s="8"/>
      <c r="D89" s="8"/>
      <c r="E89" s="8"/>
      <c r="F89" s="18" t="s">
        <v>304</v>
      </c>
      <c r="G89" s="45">
        <v>452924725</v>
      </c>
      <c r="H89" s="48"/>
      <c r="I89" s="45">
        <v>0</v>
      </c>
      <c r="J89" s="54"/>
    </row>
    <row r="90" spans="2:10" ht="15" customHeight="1">
      <c r="B90" s="9"/>
      <c r="C90" s="8"/>
      <c r="D90" s="8"/>
      <c r="E90" s="8"/>
      <c r="F90" s="18" t="s">
        <v>305</v>
      </c>
      <c r="G90" s="45">
        <v>306912000</v>
      </c>
      <c r="H90" s="48"/>
      <c r="I90" s="45">
        <v>37272000</v>
      </c>
      <c r="J90" s="54"/>
    </row>
    <row r="91" spans="2:10" ht="15" customHeight="1">
      <c r="B91" s="9"/>
      <c r="C91" s="8"/>
      <c r="D91" s="8"/>
      <c r="E91" s="8" t="s">
        <v>306</v>
      </c>
      <c r="F91" s="18"/>
      <c r="G91" s="45">
        <v>105000000</v>
      </c>
      <c r="H91" s="48"/>
      <c r="I91" s="45">
        <v>105000000</v>
      </c>
      <c r="J91" s="54"/>
    </row>
    <row r="92" spans="2:10" ht="15" customHeight="1">
      <c r="B92" s="9"/>
      <c r="C92" s="8"/>
      <c r="D92" s="8"/>
      <c r="E92" s="8"/>
      <c r="F92" s="18" t="s">
        <v>448</v>
      </c>
      <c r="G92" s="45">
        <v>105000000</v>
      </c>
      <c r="H92" s="48"/>
      <c r="I92" s="45">
        <v>105000000</v>
      </c>
      <c r="J92" s="54"/>
    </row>
    <row r="93" spans="2:10" ht="15" customHeight="1">
      <c r="B93" s="9"/>
      <c r="C93" s="8"/>
      <c r="D93" s="8"/>
      <c r="E93" s="8" t="s">
        <v>307</v>
      </c>
      <c r="F93" s="49"/>
      <c r="G93" s="45">
        <v>3055664445</v>
      </c>
      <c r="H93" s="48"/>
      <c r="I93" s="45">
        <v>361255240</v>
      </c>
      <c r="J93" s="54"/>
    </row>
    <row r="94" spans="2:10" ht="15" customHeight="1">
      <c r="B94" s="9"/>
      <c r="C94" s="8"/>
      <c r="D94" s="8"/>
      <c r="E94" s="8"/>
      <c r="F94" s="18" t="s">
        <v>308</v>
      </c>
      <c r="G94" s="45">
        <v>3055664445</v>
      </c>
      <c r="H94" s="48"/>
      <c r="I94" s="45">
        <v>361255240</v>
      </c>
      <c r="J94" s="54"/>
    </row>
    <row r="95" spans="2:10" ht="15" customHeight="1">
      <c r="B95" s="9" t="s">
        <v>309</v>
      </c>
      <c r="C95" s="8"/>
      <c r="D95" s="8"/>
      <c r="E95" s="8"/>
      <c r="F95" s="18"/>
      <c r="G95" s="45"/>
      <c r="H95" s="46">
        <v>1200000000</v>
      </c>
      <c r="I95" s="45"/>
      <c r="J95" s="46">
        <v>1200000000</v>
      </c>
    </row>
    <row r="96" spans="2:10" ht="15" customHeight="1">
      <c r="B96" s="9"/>
      <c r="C96" s="8" t="s">
        <v>310</v>
      </c>
      <c r="D96" s="8"/>
      <c r="E96" s="8"/>
      <c r="F96" s="18"/>
      <c r="G96" s="45">
        <v>1200000000</v>
      </c>
      <c r="H96" s="46"/>
      <c r="I96" s="45">
        <v>1200000000</v>
      </c>
      <c r="J96" s="46"/>
    </row>
    <row r="97" spans="2:10" ht="15" customHeight="1">
      <c r="B97" s="9" t="s">
        <v>311</v>
      </c>
      <c r="C97" s="8"/>
      <c r="D97" s="8"/>
      <c r="E97" s="8"/>
      <c r="F97" s="18"/>
      <c r="G97" s="45"/>
      <c r="H97" s="46">
        <v>12764562816</v>
      </c>
      <c r="I97" s="45"/>
      <c r="J97" s="46">
        <v>12196721240</v>
      </c>
    </row>
    <row r="98" spans="2:10" ht="15" customHeight="1">
      <c r="B98" s="9"/>
      <c r="C98" s="8" t="s">
        <v>310</v>
      </c>
      <c r="D98" s="8"/>
      <c r="E98" s="8"/>
      <c r="F98" s="18"/>
      <c r="G98" s="45"/>
      <c r="H98" s="46">
        <v>12764562816</v>
      </c>
      <c r="I98" s="45"/>
      <c r="J98" s="46">
        <v>12196721240</v>
      </c>
    </row>
    <row r="99" spans="2:10" ht="15" customHeight="1">
      <c r="B99" s="9" t="s">
        <v>312</v>
      </c>
      <c r="C99" s="8"/>
      <c r="D99" s="8"/>
      <c r="E99" s="8"/>
      <c r="F99" s="18"/>
      <c r="G99" s="45"/>
      <c r="H99" s="46">
        <v>685236995540</v>
      </c>
      <c r="I99" s="45"/>
      <c r="J99" s="46">
        <v>624087607706</v>
      </c>
    </row>
    <row r="100" spans="2:10" ht="15" customHeight="1">
      <c r="B100" s="9"/>
      <c r="C100" s="8" t="s">
        <v>313</v>
      </c>
      <c r="D100" s="8"/>
      <c r="E100" s="8"/>
      <c r="F100" s="18"/>
      <c r="G100" s="45"/>
      <c r="H100" s="46">
        <v>301127008168</v>
      </c>
      <c r="I100" s="45"/>
      <c r="J100" s="46">
        <v>398080920044</v>
      </c>
    </row>
    <row r="101" spans="2:10" ht="15" customHeight="1">
      <c r="B101" s="9"/>
      <c r="C101" s="8"/>
      <c r="D101" s="8" t="s">
        <v>17</v>
      </c>
      <c r="E101" s="8"/>
      <c r="F101" s="18"/>
      <c r="G101" s="45">
        <v>131299399242</v>
      </c>
      <c r="H101" s="46"/>
      <c r="I101" s="45">
        <v>197963264276</v>
      </c>
      <c r="J101" s="46"/>
    </row>
    <row r="102" spans="2:10" ht="15" customHeight="1">
      <c r="B102" s="9"/>
      <c r="C102" s="8"/>
      <c r="D102" s="8"/>
      <c r="E102" s="8" t="s">
        <v>18</v>
      </c>
      <c r="F102" s="18"/>
      <c r="G102" s="45">
        <v>117149459385</v>
      </c>
      <c r="H102" s="46"/>
      <c r="I102" s="45">
        <v>72482837859</v>
      </c>
      <c r="J102" s="46"/>
    </row>
    <row r="103" spans="2:10" ht="15" customHeight="1">
      <c r="B103" s="9"/>
      <c r="C103" s="8"/>
      <c r="D103" s="8"/>
      <c r="E103" s="8" t="s">
        <v>19</v>
      </c>
      <c r="F103" s="18"/>
      <c r="G103" s="45">
        <v>14149939857</v>
      </c>
      <c r="H103" s="46"/>
      <c r="I103" s="45">
        <v>125480426417</v>
      </c>
      <c r="J103" s="46"/>
    </row>
    <row r="104" spans="2:10" ht="15" customHeight="1">
      <c r="B104" s="9"/>
      <c r="C104" s="8"/>
      <c r="D104" s="8" t="s">
        <v>20</v>
      </c>
      <c r="E104" s="8"/>
      <c r="F104" s="18"/>
      <c r="G104" s="45">
        <v>169827608926</v>
      </c>
      <c r="H104" s="46"/>
      <c r="I104" s="45">
        <v>200117655768</v>
      </c>
      <c r="J104" s="46"/>
    </row>
    <row r="105" spans="2:10" ht="15" customHeight="1">
      <c r="B105" s="9"/>
      <c r="C105" s="8"/>
      <c r="D105" s="8"/>
      <c r="E105" s="8" t="s">
        <v>21</v>
      </c>
      <c r="F105" s="18"/>
      <c r="G105" s="45">
        <v>162022998926</v>
      </c>
      <c r="H105" s="46"/>
      <c r="I105" s="45">
        <v>194409975768</v>
      </c>
      <c r="J105" s="46"/>
    </row>
    <row r="106" spans="2:10" ht="15" customHeight="1">
      <c r="B106" s="9"/>
      <c r="C106" s="8"/>
      <c r="D106" s="8"/>
      <c r="E106" s="8" t="s">
        <v>22</v>
      </c>
      <c r="F106" s="18"/>
      <c r="G106" s="45">
        <v>7804610000</v>
      </c>
      <c r="H106" s="46"/>
      <c r="I106" s="45">
        <v>5707680000</v>
      </c>
      <c r="J106" s="46"/>
    </row>
    <row r="107" spans="2:10" ht="15" customHeight="1">
      <c r="B107" s="9"/>
      <c r="C107" s="8" t="s">
        <v>314</v>
      </c>
      <c r="D107" s="8"/>
      <c r="E107" s="8"/>
      <c r="F107" s="18"/>
      <c r="G107" s="45"/>
      <c r="H107" s="46">
        <v>249300000000</v>
      </c>
      <c r="I107" s="45"/>
      <c r="J107" s="46">
        <v>109400000000</v>
      </c>
    </row>
    <row r="108" spans="2:10" ht="15" customHeight="1">
      <c r="B108" s="9"/>
      <c r="C108" s="8" t="s">
        <v>315</v>
      </c>
      <c r="D108" s="8"/>
      <c r="E108" s="8"/>
      <c r="F108" s="18"/>
      <c r="G108" s="45"/>
      <c r="H108" s="46">
        <v>6769995618</v>
      </c>
      <c r="I108" s="45"/>
      <c r="J108" s="46">
        <v>7066379655</v>
      </c>
    </row>
    <row r="109" spans="2:10" ht="15" customHeight="1">
      <c r="B109" s="9"/>
      <c r="C109" s="8"/>
      <c r="D109" s="8" t="s">
        <v>23</v>
      </c>
      <c r="E109" s="8"/>
      <c r="F109" s="18"/>
      <c r="G109" s="45">
        <v>6769953042</v>
      </c>
      <c r="H109" s="46"/>
      <c r="I109" s="45">
        <v>7066367554</v>
      </c>
      <c r="J109" s="46"/>
    </row>
    <row r="110" spans="2:10" ht="15" customHeight="1">
      <c r="B110" s="9"/>
      <c r="C110" s="8"/>
      <c r="D110" s="8"/>
      <c r="E110" s="8" t="s">
        <v>190</v>
      </c>
      <c r="F110" s="18"/>
      <c r="G110" s="45">
        <v>6674369720</v>
      </c>
      <c r="H110" s="46"/>
      <c r="I110" s="45">
        <v>6964034230</v>
      </c>
      <c r="J110" s="46"/>
    </row>
    <row r="111" spans="2:10" ht="15" customHeight="1">
      <c r="B111" s="9"/>
      <c r="C111" s="8"/>
      <c r="D111" s="8"/>
      <c r="E111" s="8" t="s">
        <v>191</v>
      </c>
      <c r="F111" s="18"/>
      <c r="G111" s="45">
        <v>44750000</v>
      </c>
      <c r="H111" s="46"/>
      <c r="I111" s="45">
        <v>47750000</v>
      </c>
      <c r="J111" s="46"/>
    </row>
    <row r="112" spans="2:10" ht="15" customHeight="1">
      <c r="B112" s="9"/>
      <c r="C112" s="8"/>
      <c r="D112" s="8"/>
      <c r="E112" s="8" t="s">
        <v>192</v>
      </c>
      <c r="F112" s="18"/>
      <c r="G112" s="45">
        <v>50833322</v>
      </c>
      <c r="H112" s="46"/>
      <c r="I112" s="45">
        <v>54583324</v>
      </c>
      <c r="J112" s="46"/>
    </row>
    <row r="113" spans="2:10" ht="15" customHeight="1">
      <c r="B113" s="9"/>
      <c r="C113" s="8"/>
      <c r="D113" s="8" t="s">
        <v>24</v>
      </c>
      <c r="E113" s="8"/>
      <c r="F113" s="18"/>
      <c r="G113" s="45">
        <v>42576</v>
      </c>
      <c r="H113" s="46"/>
      <c r="I113" s="45">
        <v>12101</v>
      </c>
      <c r="J113" s="46"/>
    </row>
    <row r="114" spans="2:10" ht="15" customHeight="1">
      <c r="B114" s="9"/>
      <c r="C114" s="8" t="s">
        <v>449</v>
      </c>
      <c r="D114" s="8"/>
      <c r="E114" s="8"/>
      <c r="F114" s="18"/>
      <c r="G114" s="45"/>
      <c r="H114" s="46">
        <v>15704785482</v>
      </c>
      <c r="I114" s="45"/>
      <c r="J114" s="46">
        <v>15704785482</v>
      </c>
    </row>
    <row r="115" spans="2:10" ht="15" customHeight="1">
      <c r="B115" s="9"/>
      <c r="C115" s="8" t="s">
        <v>450</v>
      </c>
      <c r="D115" s="8"/>
      <c r="E115" s="8"/>
      <c r="F115" s="18"/>
      <c r="G115" s="45"/>
      <c r="H115" s="46">
        <v>139720177000</v>
      </c>
      <c r="I115" s="45"/>
      <c r="J115" s="46">
        <v>118627000000</v>
      </c>
    </row>
    <row r="116" spans="2:10" ht="15" customHeight="1">
      <c r="B116" s="9"/>
      <c r="C116" s="8"/>
      <c r="D116" s="8" t="s">
        <v>316</v>
      </c>
      <c r="E116" s="26"/>
      <c r="F116" s="18"/>
      <c r="G116" s="45"/>
      <c r="H116" s="46">
        <v>-9174275505</v>
      </c>
      <c r="I116" s="45"/>
      <c r="J116" s="46">
        <v>-7149026631</v>
      </c>
    </row>
    <row r="117" spans="2:10" ht="15" customHeight="1">
      <c r="B117" s="9"/>
      <c r="C117" s="8" t="s">
        <v>451</v>
      </c>
      <c r="D117" s="8"/>
      <c r="E117" s="8"/>
      <c r="F117" s="18"/>
      <c r="G117" s="45"/>
      <c r="H117" s="46">
        <v>-18210695223</v>
      </c>
      <c r="I117" s="45"/>
      <c r="J117" s="46">
        <v>-17642450844</v>
      </c>
    </row>
    <row r="118" spans="2:10" ht="15" customHeight="1">
      <c r="B118" s="9"/>
      <c r="C118" s="8"/>
      <c r="D118" s="8" t="s">
        <v>114</v>
      </c>
      <c r="E118" s="8"/>
      <c r="F118" s="18"/>
      <c r="G118" s="45">
        <v>-204833809</v>
      </c>
      <c r="H118" s="46"/>
      <c r="I118" s="45">
        <v>-69117818</v>
      </c>
      <c r="J118" s="46"/>
    </row>
    <row r="119" spans="2:10" ht="15" customHeight="1">
      <c r="B119" s="9"/>
      <c r="C119" s="8"/>
      <c r="D119" s="8" t="s">
        <v>452</v>
      </c>
      <c r="E119" s="8"/>
      <c r="F119" s="18"/>
      <c r="G119" s="45">
        <v>-14448142302</v>
      </c>
      <c r="H119" s="46"/>
      <c r="I119" s="45">
        <v>-14448142302</v>
      </c>
      <c r="J119" s="46"/>
    </row>
    <row r="120" spans="2:10" ht="15" customHeight="1">
      <c r="B120" s="9"/>
      <c r="C120" s="8"/>
      <c r="D120" s="8" t="s">
        <v>453</v>
      </c>
      <c r="E120" s="8"/>
      <c r="F120" s="18"/>
      <c r="G120" s="45">
        <v>-3557719112</v>
      </c>
      <c r="H120" s="46"/>
      <c r="I120" s="45">
        <v>-3125190724</v>
      </c>
      <c r="J120" s="46"/>
    </row>
    <row r="121" spans="2:10" ht="15" customHeight="1">
      <c r="B121" s="9" t="s">
        <v>317</v>
      </c>
      <c r="C121" s="8"/>
      <c r="D121" s="8"/>
      <c r="E121" s="8"/>
      <c r="F121" s="18"/>
      <c r="G121" s="45"/>
      <c r="H121" s="46">
        <v>12757445300</v>
      </c>
      <c r="I121" s="45"/>
      <c r="J121" s="46">
        <v>5263524128</v>
      </c>
    </row>
    <row r="122" spans="2:10" ht="15" customHeight="1">
      <c r="B122" s="9"/>
      <c r="C122" s="8" t="s">
        <v>25</v>
      </c>
      <c r="D122" s="8"/>
      <c r="E122" s="8"/>
      <c r="F122" s="18"/>
      <c r="G122" s="45"/>
      <c r="H122" s="46">
        <v>40683229928</v>
      </c>
      <c r="I122" s="45"/>
      <c r="J122" s="46">
        <v>32021112956</v>
      </c>
    </row>
    <row r="123" spans="2:10" ht="15" customHeight="1">
      <c r="B123" s="9"/>
      <c r="C123" s="8"/>
      <c r="D123" s="8" t="s">
        <v>26</v>
      </c>
      <c r="E123" s="8"/>
      <c r="F123" s="18"/>
      <c r="G123" s="45">
        <v>1107823592</v>
      </c>
      <c r="H123" s="46"/>
      <c r="I123" s="45">
        <v>1369253360</v>
      </c>
      <c r="J123" s="46"/>
    </row>
    <row r="124" spans="2:10" ht="15" customHeight="1">
      <c r="B124" s="9"/>
      <c r="C124" s="8"/>
      <c r="D124" s="8" t="s">
        <v>27</v>
      </c>
      <c r="E124" s="8"/>
      <c r="F124" s="18"/>
      <c r="G124" s="45">
        <v>25893107151</v>
      </c>
      <c r="H124" s="46"/>
      <c r="I124" s="45">
        <v>25525191165</v>
      </c>
      <c r="J124" s="46"/>
    </row>
    <row r="125" spans="2:10" ht="15" customHeight="1">
      <c r="B125" s="9"/>
      <c r="C125" s="8"/>
      <c r="D125" s="8" t="s">
        <v>318</v>
      </c>
      <c r="E125" s="8"/>
      <c r="F125" s="32"/>
      <c r="G125" s="45">
        <v>13682299185</v>
      </c>
      <c r="H125" s="46"/>
      <c r="I125" s="45">
        <v>5126668431</v>
      </c>
      <c r="J125" s="46"/>
    </row>
    <row r="126" spans="2:10" ht="15" customHeight="1">
      <c r="B126" s="9"/>
      <c r="C126" s="8" t="s">
        <v>319</v>
      </c>
      <c r="D126" s="26"/>
      <c r="E126" s="50"/>
      <c r="F126" s="51"/>
      <c r="G126" s="45"/>
      <c r="H126" s="46">
        <v>-27925784628</v>
      </c>
      <c r="I126" s="45"/>
      <c r="J126" s="46">
        <v>-26757588828</v>
      </c>
    </row>
    <row r="127" spans="2:10" ht="15" customHeight="1">
      <c r="B127" s="9"/>
      <c r="C127" s="8"/>
      <c r="D127" s="8" t="s">
        <v>28</v>
      </c>
      <c r="E127" s="52"/>
      <c r="F127" s="32"/>
      <c r="G127" s="45">
        <v>-574183724</v>
      </c>
      <c r="H127" s="46"/>
      <c r="I127" s="45">
        <v>-710063158</v>
      </c>
      <c r="J127" s="46"/>
    </row>
    <row r="128" spans="2:10" ht="15" customHeight="1">
      <c r="B128" s="9"/>
      <c r="C128" s="8"/>
      <c r="D128" s="50" t="s">
        <v>29</v>
      </c>
      <c r="E128" s="52"/>
      <c r="F128" s="53"/>
      <c r="G128" s="45">
        <v>-23210048884</v>
      </c>
      <c r="H128" s="46"/>
      <c r="I128" s="45">
        <v>-22927205810</v>
      </c>
      <c r="J128" s="46"/>
    </row>
    <row r="129" spans="2:10" ht="15" customHeight="1">
      <c r="B129" s="9"/>
      <c r="C129" s="8"/>
      <c r="D129" s="8" t="s">
        <v>320</v>
      </c>
      <c r="E129" s="26"/>
      <c r="F129" s="51"/>
      <c r="G129" s="45">
        <v>-4141552020</v>
      </c>
      <c r="H129" s="46"/>
      <c r="I129" s="45">
        <v>-3120319860</v>
      </c>
      <c r="J129" s="46"/>
    </row>
    <row r="130" spans="2:10" ht="15" customHeight="1">
      <c r="B130" s="9" t="s">
        <v>202</v>
      </c>
      <c r="C130" s="8"/>
      <c r="D130" s="8"/>
      <c r="E130" s="8"/>
      <c r="F130" s="18"/>
      <c r="G130" s="45"/>
      <c r="H130" s="46">
        <v>13337809227</v>
      </c>
      <c r="I130" s="45"/>
      <c r="J130" s="46">
        <v>13216044527</v>
      </c>
    </row>
    <row r="131" spans="2:10" ht="15" customHeight="1">
      <c r="B131" s="9"/>
      <c r="C131" s="8" t="s">
        <v>30</v>
      </c>
      <c r="D131" s="8"/>
      <c r="E131" s="8"/>
      <c r="F131" s="18"/>
      <c r="G131" s="45"/>
      <c r="H131" s="46">
        <v>13337809227</v>
      </c>
      <c r="I131" s="45"/>
      <c r="J131" s="46">
        <v>13216044527</v>
      </c>
    </row>
    <row r="132" spans="2:10" ht="15" customHeight="1">
      <c r="B132" s="9"/>
      <c r="C132" s="8"/>
      <c r="D132" s="8" t="s">
        <v>31</v>
      </c>
      <c r="E132" s="8"/>
      <c r="F132" s="18"/>
      <c r="G132" s="45">
        <v>2609257790</v>
      </c>
      <c r="H132" s="46"/>
      <c r="I132" s="45">
        <v>2564257790</v>
      </c>
      <c r="J132" s="46"/>
    </row>
    <row r="133" spans="2:10" ht="15" customHeight="1">
      <c r="B133" s="9"/>
      <c r="C133" s="8"/>
      <c r="D133" s="8" t="s">
        <v>32</v>
      </c>
      <c r="E133" s="8"/>
      <c r="F133" s="18"/>
      <c r="G133" s="45">
        <v>442798220</v>
      </c>
      <c r="H133" s="46"/>
      <c r="I133" s="45">
        <v>442798220</v>
      </c>
      <c r="J133" s="46"/>
    </row>
    <row r="134" spans="2:10" ht="15" customHeight="1">
      <c r="B134" s="9"/>
      <c r="C134" s="8"/>
      <c r="D134" s="8" t="s">
        <v>33</v>
      </c>
      <c r="E134" s="8"/>
      <c r="F134" s="18"/>
      <c r="G134" s="45">
        <v>6629320925</v>
      </c>
      <c r="H134" s="46"/>
      <c r="I134" s="45">
        <v>6552556225</v>
      </c>
      <c r="J134" s="46"/>
    </row>
    <row r="135" spans="2:10" ht="15" customHeight="1">
      <c r="B135" s="9"/>
      <c r="C135" s="8"/>
      <c r="D135" s="8" t="s">
        <v>34</v>
      </c>
      <c r="E135" s="8"/>
      <c r="F135" s="18"/>
      <c r="G135" s="45">
        <v>11718000</v>
      </c>
      <c r="H135" s="46"/>
      <c r="I135" s="45">
        <v>11718000</v>
      </c>
      <c r="J135" s="46"/>
    </row>
    <row r="136" spans="2:10" ht="15" customHeight="1">
      <c r="B136" s="9"/>
      <c r="C136" s="8"/>
      <c r="D136" s="8" t="s">
        <v>35</v>
      </c>
      <c r="E136" s="8"/>
      <c r="F136" s="18"/>
      <c r="G136" s="45">
        <v>3644714292</v>
      </c>
      <c r="H136" s="46"/>
      <c r="I136" s="45">
        <v>3644714292</v>
      </c>
      <c r="J136" s="46"/>
    </row>
    <row r="137" spans="2:10" ht="15" customHeight="1">
      <c r="B137" s="9" t="s">
        <v>321</v>
      </c>
      <c r="C137" s="8"/>
      <c r="D137" s="8"/>
      <c r="E137" s="8"/>
      <c r="F137" s="18"/>
      <c r="G137" s="45"/>
      <c r="H137" s="46">
        <v>3122049406460</v>
      </c>
      <c r="I137" s="45"/>
      <c r="J137" s="46">
        <v>665324816887</v>
      </c>
    </row>
    <row r="138" spans="2:10" ht="15" customHeight="1">
      <c r="B138" s="9"/>
      <c r="C138" s="8" t="s">
        <v>36</v>
      </c>
      <c r="D138" s="8"/>
      <c r="E138" s="8"/>
      <c r="F138" s="18"/>
      <c r="G138" s="45"/>
      <c r="H138" s="46">
        <v>3108964104147</v>
      </c>
      <c r="I138" s="45"/>
      <c r="J138" s="46">
        <v>652634574498</v>
      </c>
    </row>
    <row r="139" spans="2:10" ht="15" customHeight="1">
      <c r="B139" s="9"/>
      <c r="C139" s="8"/>
      <c r="D139" s="8" t="s">
        <v>37</v>
      </c>
      <c r="E139" s="8"/>
      <c r="F139" s="18"/>
      <c r="G139" s="45">
        <v>1449573558877</v>
      </c>
      <c r="H139" s="46"/>
      <c r="I139" s="45">
        <v>93017120767</v>
      </c>
      <c r="J139" s="46"/>
    </row>
    <row r="140" spans="2:10" ht="15" customHeight="1">
      <c r="B140" s="9"/>
      <c r="C140" s="8"/>
      <c r="D140" s="8"/>
      <c r="E140" s="8" t="s">
        <v>38</v>
      </c>
      <c r="F140" s="18"/>
      <c r="G140" s="45">
        <v>84926056950</v>
      </c>
      <c r="H140" s="46"/>
      <c r="I140" s="45">
        <v>84130415686</v>
      </c>
      <c r="J140" s="46"/>
    </row>
    <row r="141" spans="2:10" ht="15" customHeight="1">
      <c r="B141" s="9"/>
      <c r="C141" s="8"/>
      <c r="D141" s="8"/>
      <c r="E141" s="8" t="s">
        <v>291</v>
      </c>
      <c r="F141" s="18"/>
      <c r="G141" s="45">
        <v>1349531290000</v>
      </c>
      <c r="H141" s="46"/>
      <c r="I141" s="45">
        <v>0</v>
      </c>
      <c r="J141" s="46"/>
    </row>
    <row r="142" spans="2:10" ht="15" customHeight="1">
      <c r="B142" s="9"/>
      <c r="C142" s="8"/>
      <c r="D142" s="8"/>
      <c r="E142" s="8" t="s">
        <v>292</v>
      </c>
      <c r="F142" s="18"/>
      <c r="G142" s="45">
        <v>15115519427</v>
      </c>
      <c r="H142" s="46"/>
      <c r="I142" s="45">
        <v>5850201581</v>
      </c>
      <c r="J142" s="46"/>
    </row>
    <row r="143" spans="2:10" ht="15" customHeight="1">
      <c r="B143" s="9"/>
      <c r="C143" s="8"/>
      <c r="D143" s="8"/>
      <c r="E143" s="8"/>
      <c r="F143" s="18" t="s">
        <v>39</v>
      </c>
      <c r="G143" s="45">
        <v>14261732000</v>
      </c>
      <c r="H143" s="46"/>
      <c r="I143" s="45">
        <v>5850201581</v>
      </c>
      <c r="J143" s="46"/>
    </row>
    <row r="144" spans="2:10" ht="15" customHeight="1">
      <c r="B144" s="9"/>
      <c r="C144" s="8"/>
      <c r="D144" s="8"/>
      <c r="E144" s="8"/>
      <c r="F144" s="18" t="s">
        <v>293</v>
      </c>
      <c r="G144" s="45">
        <v>853787427</v>
      </c>
      <c r="H144" s="46"/>
      <c r="I144" s="45">
        <v>0</v>
      </c>
      <c r="J144" s="46"/>
    </row>
    <row r="145" spans="1:10" ht="15" customHeight="1">
      <c r="B145" s="9"/>
      <c r="C145" s="8"/>
      <c r="D145" s="8"/>
      <c r="E145" s="8" t="s">
        <v>327</v>
      </c>
      <c r="F145" s="18"/>
      <c r="G145" s="45">
        <v>692500</v>
      </c>
      <c r="H145" s="46"/>
      <c r="I145" s="45">
        <v>3036503500</v>
      </c>
      <c r="J145" s="46"/>
    </row>
    <row r="146" spans="1:10" ht="15" customHeight="1">
      <c r="B146" s="9"/>
      <c r="C146" s="8"/>
      <c r="D146" s="8" t="s">
        <v>40</v>
      </c>
      <c r="E146" s="8"/>
      <c r="F146" s="18"/>
      <c r="G146" s="45">
        <v>6189992049</v>
      </c>
      <c r="H146" s="46"/>
      <c r="I146" s="45">
        <v>5061801749</v>
      </c>
      <c r="J146" s="46"/>
    </row>
    <row r="147" spans="1:10" ht="15" customHeight="1">
      <c r="B147" s="9"/>
      <c r="C147" s="8"/>
      <c r="D147" s="8"/>
      <c r="E147" s="8" t="s">
        <v>38</v>
      </c>
      <c r="F147" s="18"/>
      <c r="G147" s="45">
        <v>5630481988</v>
      </c>
      <c r="H147" s="46"/>
      <c r="I147" s="45">
        <v>5033637834</v>
      </c>
      <c r="J147" s="46"/>
    </row>
    <row r="148" spans="1:10" ht="15" customHeight="1">
      <c r="A148" s="25"/>
      <c r="B148" s="9"/>
      <c r="C148" s="8"/>
      <c r="D148" s="8"/>
      <c r="E148" s="8" t="s">
        <v>41</v>
      </c>
      <c r="F148" s="18"/>
      <c r="G148" s="45">
        <v>559510061</v>
      </c>
      <c r="H148" s="46"/>
      <c r="I148" s="45">
        <v>28163915</v>
      </c>
      <c r="J148" s="46"/>
    </row>
    <row r="149" spans="1:10" ht="15" customHeight="1">
      <c r="A149" s="25"/>
      <c r="B149" s="9"/>
      <c r="C149" s="8"/>
      <c r="D149" s="8"/>
      <c r="E149" s="8"/>
      <c r="F149" s="18" t="s">
        <v>42</v>
      </c>
      <c r="G149" s="45">
        <v>417643690</v>
      </c>
      <c r="H149" s="46"/>
      <c r="I149" s="45">
        <v>27367853</v>
      </c>
      <c r="J149" s="46"/>
    </row>
    <row r="150" spans="1:10" ht="15" customHeight="1">
      <c r="A150" s="25"/>
      <c r="B150" s="9"/>
      <c r="C150" s="8"/>
      <c r="D150" s="8"/>
      <c r="E150" s="8"/>
      <c r="F150" s="18" t="s">
        <v>43</v>
      </c>
      <c r="G150" s="45">
        <v>141866371</v>
      </c>
      <c r="H150" s="46"/>
      <c r="I150" s="45">
        <v>796062</v>
      </c>
      <c r="J150" s="46"/>
    </row>
    <row r="151" spans="1:10" ht="15" customHeight="1">
      <c r="B151" s="9"/>
      <c r="C151" s="8"/>
      <c r="D151" s="8" t="s">
        <v>322</v>
      </c>
      <c r="E151" s="8"/>
      <c r="F151" s="18"/>
      <c r="G151" s="45">
        <v>1644742190562</v>
      </c>
      <c r="H151" s="46"/>
      <c r="I151" s="45">
        <v>551681107015</v>
      </c>
      <c r="J151" s="46"/>
    </row>
    <row r="152" spans="1:10" ht="15" customHeight="1">
      <c r="B152" s="9"/>
      <c r="C152" s="8"/>
      <c r="D152" s="8"/>
      <c r="E152" s="8" t="s">
        <v>323</v>
      </c>
      <c r="F152" s="18"/>
      <c r="G152" s="45">
        <v>1640129814062</v>
      </c>
      <c r="H152" s="46"/>
      <c r="I152" s="45">
        <v>531480998340</v>
      </c>
      <c r="J152" s="46"/>
    </row>
    <row r="153" spans="1:10" ht="15" customHeight="1">
      <c r="B153" s="9"/>
      <c r="C153" s="8"/>
      <c r="D153" s="8"/>
      <c r="E153" s="8" t="s">
        <v>324</v>
      </c>
      <c r="F153" s="18"/>
      <c r="G153" s="45">
        <v>4612376500</v>
      </c>
      <c r="H153" s="46"/>
      <c r="I153" s="45">
        <v>20200108675</v>
      </c>
      <c r="J153" s="46"/>
    </row>
    <row r="154" spans="1:10" ht="15" customHeight="1">
      <c r="B154" s="9"/>
      <c r="C154" s="8"/>
      <c r="D154" s="8" t="s">
        <v>325</v>
      </c>
      <c r="E154" s="8"/>
      <c r="F154" s="18"/>
      <c r="G154" s="45">
        <v>16621040</v>
      </c>
      <c r="H154" s="46"/>
      <c r="I154" s="45">
        <v>571840732</v>
      </c>
      <c r="J154" s="46"/>
    </row>
    <row r="155" spans="1:10" ht="15" customHeight="1">
      <c r="B155" s="9"/>
      <c r="C155" s="8"/>
      <c r="D155" s="8" t="s">
        <v>326</v>
      </c>
      <c r="E155" s="8"/>
      <c r="F155" s="18"/>
      <c r="G155" s="45">
        <v>8441741619</v>
      </c>
      <c r="H155" s="46"/>
      <c r="I155" s="45">
        <v>2302704235</v>
      </c>
      <c r="J155" s="46"/>
    </row>
    <row r="156" spans="1:10" ht="15" customHeight="1">
      <c r="B156" s="9"/>
      <c r="C156" s="8"/>
      <c r="D156" s="8"/>
      <c r="E156" s="8" t="s">
        <v>193</v>
      </c>
      <c r="F156" s="18"/>
      <c r="G156" s="45">
        <v>8441741619</v>
      </c>
      <c r="H156" s="46"/>
      <c r="I156" s="45">
        <v>2302704235</v>
      </c>
      <c r="J156" s="46"/>
    </row>
    <row r="157" spans="1:10" ht="15" customHeight="1">
      <c r="B157" s="9"/>
      <c r="C157" s="8" t="s">
        <v>44</v>
      </c>
      <c r="D157" s="8"/>
      <c r="E157" s="8"/>
      <c r="F157" s="18"/>
      <c r="G157" s="45"/>
      <c r="H157" s="46">
        <v>13684365038</v>
      </c>
      <c r="I157" s="45"/>
      <c r="J157" s="46">
        <v>13044546236</v>
      </c>
    </row>
    <row r="158" spans="1:10" ht="15" customHeight="1">
      <c r="B158" s="9"/>
      <c r="C158" s="8"/>
      <c r="D158" s="8" t="s">
        <v>45</v>
      </c>
      <c r="E158" s="8"/>
      <c r="F158" s="18"/>
      <c r="G158" s="45">
        <v>1238942234</v>
      </c>
      <c r="H158" s="46"/>
      <c r="I158" s="45">
        <v>967726873</v>
      </c>
      <c r="J158" s="46"/>
    </row>
    <row r="159" spans="1:10" ht="15" customHeight="1">
      <c r="B159" s="9"/>
      <c r="C159" s="8"/>
      <c r="D159" s="8"/>
      <c r="E159" s="8" t="s">
        <v>46</v>
      </c>
      <c r="F159" s="18"/>
      <c r="G159" s="45">
        <v>1104056814</v>
      </c>
      <c r="H159" s="46"/>
      <c r="I159" s="45">
        <v>778377552</v>
      </c>
      <c r="J159" s="46"/>
    </row>
    <row r="160" spans="1:10" ht="15" customHeight="1">
      <c r="B160" s="9"/>
      <c r="C160" s="8"/>
      <c r="D160" s="8"/>
      <c r="E160" s="8" t="s">
        <v>454</v>
      </c>
      <c r="F160" s="18"/>
      <c r="G160" s="45">
        <v>0</v>
      </c>
      <c r="H160" s="46"/>
      <c r="I160" s="45">
        <v>8805060</v>
      </c>
      <c r="J160" s="46"/>
    </row>
    <row r="161" spans="1:10" ht="15" customHeight="1">
      <c r="B161" s="9"/>
      <c r="C161" s="8"/>
      <c r="D161" s="8"/>
      <c r="E161" s="8" t="s">
        <v>455</v>
      </c>
      <c r="F161" s="18"/>
      <c r="G161" s="45">
        <v>134885420</v>
      </c>
      <c r="H161" s="46"/>
      <c r="I161" s="45">
        <v>180544261</v>
      </c>
      <c r="J161" s="46"/>
    </row>
    <row r="162" spans="1:10" ht="15" customHeight="1">
      <c r="B162" s="9"/>
      <c r="C162" s="8"/>
      <c r="D162" s="8" t="s">
        <v>47</v>
      </c>
      <c r="E162" s="8"/>
      <c r="F162" s="18"/>
      <c r="G162" s="45">
        <v>4227667137</v>
      </c>
      <c r="H162" s="46"/>
      <c r="I162" s="45">
        <v>5517015035</v>
      </c>
      <c r="J162" s="46"/>
    </row>
    <row r="163" spans="1:10" ht="15" customHeight="1">
      <c r="B163" s="9"/>
      <c r="C163" s="8"/>
      <c r="D163" s="8"/>
      <c r="E163" s="8" t="s">
        <v>48</v>
      </c>
      <c r="F163" s="18"/>
      <c r="G163" s="45">
        <v>564294171</v>
      </c>
      <c r="H163" s="46"/>
      <c r="I163" s="45">
        <v>1208508678</v>
      </c>
      <c r="J163" s="46"/>
    </row>
    <row r="164" spans="1:10" ht="15" customHeight="1">
      <c r="B164" s="9"/>
      <c r="C164" s="8"/>
      <c r="D164" s="8"/>
      <c r="E164" s="8" t="s">
        <v>49</v>
      </c>
      <c r="F164" s="18"/>
      <c r="G164" s="45">
        <v>2827004554</v>
      </c>
      <c r="H164" s="46"/>
      <c r="I164" s="45">
        <v>3454119302</v>
      </c>
      <c r="J164" s="46"/>
    </row>
    <row r="165" spans="1:10" ht="15" customHeight="1">
      <c r="B165" s="9"/>
      <c r="C165" s="8"/>
      <c r="D165" s="8"/>
      <c r="E165" s="8" t="s">
        <v>456</v>
      </c>
      <c r="F165" s="18"/>
      <c r="G165" s="45">
        <v>31568771</v>
      </c>
      <c r="H165" s="46"/>
      <c r="I165" s="45">
        <v>0</v>
      </c>
      <c r="J165" s="46"/>
    </row>
    <row r="166" spans="1:10" ht="15" customHeight="1">
      <c r="B166" s="9"/>
      <c r="C166" s="8"/>
      <c r="D166" s="8"/>
      <c r="E166" s="8" t="s">
        <v>457</v>
      </c>
      <c r="F166" s="18"/>
      <c r="G166" s="45">
        <v>235689994</v>
      </c>
      <c r="H166" s="46"/>
      <c r="I166" s="45">
        <v>131383832</v>
      </c>
      <c r="J166" s="46"/>
    </row>
    <row r="167" spans="1:10" ht="15" customHeight="1">
      <c r="B167" s="9"/>
      <c r="C167" s="8"/>
      <c r="D167" s="8"/>
      <c r="E167" s="8" t="s">
        <v>458</v>
      </c>
      <c r="F167" s="18"/>
      <c r="G167" s="45">
        <v>569109647</v>
      </c>
      <c r="H167" s="46"/>
      <c r="I167" s="45">
        <v>723003223</v>
      </c>
      <c r="J167" s="46"/>
    </row>
    <row r="168" spans="1:10" ht="15" customHeight="1">
      <c r="B168" s="9"/>
      <c r="C168" s="8"/>
      <c r="D168" s="8"/>
      <c r="E168" s="8"/>
      <c r="F168" s="18" t="s">
        <v>50</v>
      </c>
      <c r="G168" s="45">
        <v>568526995</v>
      </c>
      <c r="H168" s="46"/>
      <c r="I168" s="45">
        <v>720266428</v>
      </c>
      <c r="J168" s="46"/>
    </row>
    <row r="169" spans="1:10" ht="15" customHeight="1">
      <c r="A169" s="22"/>
      <c r="B169" s="9"/>
      <c r="C169" s="8"/>
      <c r="D169" s="8"/>
      <c r="E169" s="8"/>
      <c r="F169" s="18" t="s">
        <v>51</v>
      </c>
      <c r="G169" s="45">
        <v>582652</v>
      </c>
      <c r="H169" s="46"/>
      <c r="I169" s="45">
        <v>2736795</v>
      </c>
      <c r="J169" s="46"/>
    </row>
    <row r="170" spans="1:10" ht="15" customHeight="1">
      <c r="B170" s="9"/>
      <c r="C170" s="8"/>
      <c r="D170" s="8" t="s">
        <v>328</v>
      </c>
      <c r="E170" s="8"/>
      <c r="F170" s="18"/>
      <c r="G170" s="45">
        <v>2179384416</v>
      </c>
      <c r="H170" s="46"/>
      <c r="I170" s="45">
        <v>0</v>
      </c>
      <c r="J170" s="46"/>
    </row>
    <row r="171" spans="1:10" ht="15" customHeight="1">
      <c r="B171" s="9"/>
      <c r="C171" s="8"/>
      <c r="D171" s="8" t="s">
        <v>329</v>
      </c>
      <c r="E171" s="8"/>
      <c r="F171" s="18"/>
      <c r="G171" s="45">
        <v>6038371251</v>
      </c>
      <c r="H171" s="46"/>
      <c r="I171" s="45">
        <v>6559804328</v>
      </c>
      <c r="J171" s="46"/>
    </row>
    <row r="172" spans="1:10" ht="15" customHeight="1">
      <c r="B172" s="9"/>
      <c r="C172" s="8" t="s">
        <v>330</v>
      </c>
      <c r="D172" s="8"/>
      <c r="E172" s="8"/>
      <c r="F172" s="18"/>
      <c r="G172" s="45"/>
      <c r="H172" s="46">
        <v>2690003988</v>
      </c>
      <c r="I172" s="45"/>
      <c r="J172" s="46">
        <v>2710003988</v>
      </c>
    </row>
    <row r="173" spans="1:10" ht="15" customHeight="1">
      <c r="B173" s="9"/>
      <c r="C173" s="8"/>
      <c r="D173" s="8" t="s">
        <v>56</v>
      </c>
      <c r="E173" s="8"/>
      <c r="F173" s="18"/>
      <c r="G173" s="45">
        <v>2690003988</v>
      </c>
      <c r="H173" s="46"/>
      <c r="I173" s="45">
        <v>2710003988</v>
      </c>
      <c r="J173" s="46"/>
    </row>
    <row r="174" spans="1:10" ht="15" customHeight="1">
      <c r="B174" s="9"/>
      <c r="C174" s="8" t="s">
        <v>194</v>
      </c>
      <c r="D174" s="8"/>
      <c r="E174" s="8"/>
      <c r="F174" s="18"/>
      <c r="G174" s="45"/>
      <c r="H174" s="46">
        <v>1401166159</v>
      </c>
      <c r="I174" s="45"/>
      <c r="J174" s="46">
        <v>1235120082</v>
      </c>
    </row>
    <row r="175" spans="1:10" ht="15" customHeight="1">
      <c r="B175" s="9"/>
      <c r="C175" s="8"/>
      <c r="D175" s="8" t="s">
        <v>57</v>
      </c>
      <c r="E175" s="8"/>
      <c r="F175" s="18"/>
      <c r="G175" s="45">
        <v>1401166159</v>
      </c>
      <c r="H175" s="46"/>
      <c r="I175" s="45">
        <v>26510000</v>
      </c>
      <c r="J175" s="46"/>
    </row>
    <row r="176" spans="1:10" ht="15" customHeight="1">
      <c r="B176" s="9"/>
      <c r="C176" s="8"/>
      <c r="D176" s="8" t="s">
        <v>58</v>
      </c>
      <c r="E176" s="8"/>
      <c r="F176" s="18"/>
      <c r="G176" s="45">
        <v>0</v>
      </c>
      <c r="H176" s="46"/>
      <c r="I176" s="45">
        <v>1208610082</v>
      </c>
      <c r="J176" s="46"/>
    </row>
    <row r="177" spans="1:10" ht="15" customHeight="1">
      <c r="B177" s="9"/>
      <c r="C177" s="8" t="s">
        <v>195</v>
      </c>
      <c r="D177" s="8"/>
      <c r="E177" s="8"/>
      <c r="F177" s="18"/>
      <c r="G177" s="45"/>
      <c r="H177" s="46">
        <v>-4554488792</v>
      </c>
      <c r="I177" s="45"/>
      <c r="J177" s="46">
        <v>-4260497608</v>
      </c>
    </row>
    <row r="178" spans="1:10" ht="15" customHeight="1">
      <c r="B178" s="9"/>
      <c r="C178" s="8"/>
      <c r="D178" s="8" t="s">
        <v>59</v>
      </c>
      <c r="E178" s="8"/>
      <c r="F178" s="18"/>
      <c r="G178" s="45">
        <v>-723831076</v>
      </c>
      <c r="H178" s="46"/>
      <c r="I178" s="45">
        <v>-432556560</v>
      </c>
      <c r="J178" s="46"/>
    </row>
    <row r="179" spans="1:10" ht="15" customHeight="1">
      <c r="B179" s="9"/>
      <c r="C179" s="8"/>
      <c r="D179" s="8" t="s">
        <v>60</v>
      </c>
      <c r="E179" s="8"/>
      <c r="F179" s="18"/>
      <c r="G179" s="45">
        <v>-3830657716</v>
      </c>
      <c r="H179" s="46"/>
      <c r="I179" s="45">
        <v>-3827941048</v>
      </c>
      <c r="J179" s="46"/>
    </row>
    <row r="180" spans="1:10" ht="15" customHeight="1">
      <c r="B180" s="9"/>
      <c r="C180" s="8" t="s">
        <v>331</v>
      </c>
      <c r="D180" s="8"/>
      <c r="E180" s="8"/>
      <c r="F180" s="18"/>
      <c r="G180" s="45"/>
      <c r="H180" s="46">
        <v>-135744080</v>
      </c>
      <c r="I180" s="45"/>
      <c r="J180" s="46">
        <v>-38930309</v>
      </c>
    </row>
    <row r="181" spans="1:10" ht="15" customHeight="1">
      <c r="A181" s="25"/>
      <c r="B181" s="9" t="s">
        <v>332</v>
      </c>
      <c r="C181" s="8"/>
      <c r="D181" s="8"/>
      <c r="E181" s="8"/>
      <c r="F181" s="18"/>
      <c r="G181" s="45"/>
      <c r="H181" s="46">
        <v>5229310129</v>
      </c>
      <c r="I181" s="45"/>
      <c r="J181" s="46">
        <v>8469738637</v>
      </c>
    </row>
    <row r="182" spans="1:10" ht="15" customHeight="1">
      <c r="B182" s="9" t="s">
        <v>196</v>
      </c>
      <c r="C182" s="8"/>
      <c r="D182" s="8"/>
      <c r="E182" s="8"/>
      <c r="F182" s="18"/>
      <c r="G182" s="45"/>
      <c r="H182" s="46">
        <v>1639437946</v>
      </c>
      <c r="I182" s="45"/>
      <c r="J182" s="46">
        <v>0</v>
      </c>
    </row>
    <row r="183" spans="1:10" ht="15" customHeight="1">
      <c r="B183" s="9" t="s">
        <v>333</v>
      </c>
      <c r="C183" s="8"/>
      <c r="D183" s="8"/>
      <c r="E183" s="8"/>
      <c r="F183" s="18"/>
      <c r="G183" s="45"/>
      <c r="H183" s="46">
        <v>29745542799</v>
      </c>
      <c r="I183" s="45"/>
      <c r="J183" s="46">
        <v>10602238508</v>
      </c>
    </row>
    <row r="184" spans="1:10" ht="15" customHeight="1">
      <c r="B184" s="9"/>
      <c r="C184" s="8" t="s">
        <v>334</v>
      </c>
      <c r="D184" s="8"/>
      <c r="E184" s="8"/>
      <c r="F184" s="18"/>
      <c r="G184" s="45"/>
      <c r="H184" s="46">
        <v>24931404778</v>
      </c>
      <c r="I184" s="45"/>
      <c r="J184" s="46">
        <v>6511018340</v>
      </c>
    </row>
    <row r="185" spans="1:10" ht="15" customHeight="1">
      <c r="B185" s="9"/>
      <c r="C185" s="8"/>
      <c r="D185" s="8" t="s">
        <v>52</v>
      </c>
      <c r="E185" s="8"/>
      <c r="F185" s="18"/>
      <c r="G185" s="45">
        <v>24340614134</v>
      </c>
      <c r="H185" s="46"/>
      <c r="I185" s="45">
        <v>5802296761</v>
      </c>
      <c r="J185" s="46"/>
    </row>
    <row r="186" spans="1:10" ht="15" customHeight="1">
      <c r="B186" s="9"/>
      <c r="C186" s="8"/>
      <c r="D186" s="8" t="s">
        <v>53</v>
      </c>
      <c r="E186" s="8"/>
      <c r="F186" s="18"/>
      <c r="G186" s="45">
        <v>590790644</v>
      </c>
      <c r="H186" s="46"/>
      <c r="I186" s="45">
        <v>708721579</v>
      </c>
      <c r="J186" s="46"/>
    </row>
    <row r="187" spans="1:10" ht="15" customHeight="1">
      <c r="B187" s="9"/>
      <c r="C187" s="8" t="s">
        <v>335</v>
      </c>
      <c r="D187" s="8"/>
      <c r="E187" s="8"/>
      <c r="F187" s="18"/>
      <c r="G187" s="45"/>
      <c r="H187" s="46">
        <v>4761638021</v>
      </c>
      <c r="I187" s="45"/>
      <c r="J187" s="46">
        <v>3979295107</v>
      </c>
    </row>
    <row r="188" spans="1:10" ht="15" customHeight="1">
      <c r="B188" s="9"/>
      <c r="C188" s="8"/>
      <c r="D188" s="8" t="s">
        <v>54</v>
      </c>
      <c r="E188" s="8"/>
      <c r="F188" s="18"/>
      <c r="G188" s="45">
        <v>3663328766</v>
      </c>
      <c r="H188" s="46"/>
      <c r="I188" s="45">
        <v>3296150685</v>
      </c>
      <c r="J188" s="46"/>
    </row>
    <row r="189" spans="1:10" ht="15" customHeight="1">
      <c r="B189" s="9"/>
      <c r="C189" s="8"/>
      <c r="D189" s="8" t="s">
        <v>55</v>
      </c>
      <c r="E189" s="8"/>
      <c r="F189" s="18"/>
      <c r="G189" s="45">
        <v>311385107</v>
      </c>
      <c r="H189" s="46"/>
      <c r="I189" s="45">
        <v>94254532</v>
      </c>
      <c r="J189" s="46"/>
    </row>
    <row r="190" spans="1:10" ht="15" customHeight="1">
      <c r="B190" s="9"/>
      <c r="C190" s="8"/>
      <c r="D190" s="8" t="s">
        <v>211</v>
      </c>
      <c r="E190" s="8"/>
      <c r="F190" s="18"/>
      <c r="G190" s="45">
        <v>786924148</v>
      </c>
      <c r="H190" s="46"/>
      <c r="I190" s="45">
        <v>588889890</v>
      </c>
      <c r="J190" s="46"/>
    </row>
    <row r="191" spans="1:10" ht="15" customHeight="1">
      <c r="B191" s="9"/>
      <c r="C191" s="8" t="s">
        <v>197</v>
      </c>
      <c r="D191" s="8"/>
      <c r="E191" s="8"/>
      <c r="F191" s="18"/>
      <c r="G191" s="45"/>
      <c r="H191" s="46">
        <v>0</v>
      </c>
      <c r="I191" s="45"/>
      <c r="J191" s="46">
        <v>59425061</v>
      </c>
    </row>
    <row r="192" spans="1:10" ht="15" customHeight="1">
      <c r="B192" s="9"/>
      <c r="C192" s="8"/>
      <c r="D192" s="8" t="s">
        <v>146</v>
      </c>
      <c r="E192" s="8"/>
      <c r="F192" s="18"/>
      <c r="G192" s="45">
        <v>0</v>
      </c>
      <c r="H192" s="46"/>
      <c r="I192" s="45">
        <v>59425061</v>
      </c>
      <c r="J192" s="46"/>
    </row>
    <row r="193" spans="2:10" ht="15" customHeight="1">
      <c r="B193" s="9"/>
      <c r="C193" s="8" t="s">
        <v>212</v>
      </c>
      <c r="D193" s="8"/>
      <c r="E193" s="8"/>
      <c r="F193" s="18"/>
      <c r="G193" s="45"/>
      <c r="H193" s="46">
        <v>52500000</v>
      </c>
      <c r="I193" s="45"/>
      <c r="J193" s="46">
        <v>52500000</v>
      </c>
    </row>
    <row r="194" spans="2:10" ht="15" customHeight="1">
      <c r="B194" s="9"/>
      <c r="C194" s="8"/>
      <c r="D194" s="8" t="s">
        <v>106</v>
      </c>
      <c r="E194" s="8"/>
      <c r="F194" s="18"/>
      <c r="G194" s="45">
        <v>2000000</v>
      </c>
      <c r="H194" s="46"/>
      <c r="I194" s="45">
        <v>2000000</v>
      </c>
      <c r="J194" s="46"/>
    </row>
    <row r="195" spans="2:10" ht="15" customHeight="1">
      <c r="B195" s="9"/>
      <c r="C195" s="8"/>
      <c r="D195" s="8" t="s">
        <v>198</v>
      </c>
      <c r="E195" s="8"/>
      <c r="F195" s="18"/>
      <c r="G195" s="45">
        <v>50500000</v>
      </c>
      <c r="H195" s="46"/>
      <c r="I195" s="45">
        <v>50500000</v>
      </c>
      <c r="J195" s="46"/>
    </row>
    <row r="196" spans="2:10" ht="15" customHeight="1">
      <c r="B196" s="9" t="s">
        <v>61</v>
      </c>
      <c r="C196" s="8"/>
      <c r="D196" s="8"/>
      <c r="E196" s="8"/>
      <c r="F196" s="18"/>
      <c r="G196" s="45"/>
      <c r="H196" s="46">
        <v>7696135974688</v>
      </c>
      <c r="I196" s="45"/>
      <c r="J196" s="46">
        <v>4535380347209</v>
      </c>
    </row>
    <row r="197" spans="2:10" ht="15" customHeight="1">
      <c r="B197" s="9" t="s">
        <v>62</v>
      </c>
      <c r="C197" s="8"/>
      <c r="D197" s="8"/>
      <c r="E197" s="8"/>
      <c r="F197" s="18"/>
      <c r="G197" s="45"/>
      <c r="H197" s="46"/>
      <c r="I197" s="45"/>
      <c r="J197" s="46"/>
    </row>
    <row r="198" spans="2:10" ht="15" customHeight="1">
      <c r="B198" s="9" t="s">
        <v>63</v>
      </c>
      <c r="C198" s="8"/>
      <c r="D198" s="8"/>
      <c r="E198" s="8"/>
      <c r="F198" s="18"/>
      <c r="G198" s="45"/>
      <c r="H198" s="46">
        <v>1059287615667</v>
      </c>
      <c r="I198" s="45"/>
      <c r="J198" s="46">
        <v>1012026267147</v>
      </c>
    </row>
    <row r="199" spans="2:10" ht="15" customHeight="1">
      <c r="B199" s="9"/>
      <c r="C199" s="8" t="s">
        <v>64</v>
      </c>
      <c r="D199" s="8"/>
      <c r="E199" s="8"/>
      <c r="F199" s="18"/>
      <c r="G199" s="45"/>
      <c r="H199" s="46">
        <v>831704863207</v>
      </c>
      <c r="I199" s="45"/>
      <c r="J199" s="46">
        <v>533174188360</v>
      </c>
    </row>
    <row r="200" spans="2:10" ht="15" customHeight="1">
      <c r="B200" s="9"/>
      <c r="C200" s="8"/>
      <c r="D200" s="8" t="s">
        <v>336</v>
      </c>
      <c r="E200" s="8"/>
      <c r="F200" s="18"/>
      <c r="G200" s="45">
        <v>448461841501</v>
      </c>
      <c r="H200" s="46"/>
      <c r="I200" s="45">
        <v>312543927943</v>
      </c>
      <c r="J200" s="46"/>
    </row>
    <row r="201" spans="2:10" ht="15" customHeight="1">
      <c r="B201" s="9"/>
      <c r="C201" s="8"/>
      <c r="D201" s="8" t="s">
        <v>337</v>
      </c>
      <c r="E201" s="8"/>
      <c r="F201" s="18"/>
      <c r="G201" s="45">
        <v>34181424298</v>
      </c>
      <c r="H201" s="46"/>
      <c r="I201" s="45">
        <v>22146561282</v>
      </c>
      <c r="J201" s="46"/>
    </row>
    <row r="202" spans="2:10" ht="15" customHeight="1">
      <c r="B202" s="9"/>
      <c r="C202" s="8"/>
      <c r="D202" s="8"/>
      <c r="E202" s="8" t="s">
        <v>147</v>
      </c>
      <c r="F202" s="18"/>
      <c r="G202" s="45">
        <v>9528432112</v>
      </c>
      <c r="H202" s="46"/>
      <c r="I202" s="45">
        <v>10077537985</v>
      </c>
      <c r="J202" s="46"/>
    </row>
    <row r="203" spans="2:10" ht="15" customHeight="1">
      <c r="B203" s="9"/>
      <c r="C203" s="8"/>
      <c r="D203" s="8"/>
      <c r="E203" s="8" t="s">
        <v>148</v>
      </c>
      <c r="F203" s="18"/>
      <c r="G203" s="45">
        <v>248117389</v>
      </c>
      <c r="H203" s="46"/>
      <c r="I203" s="45">
        <v>232637464</v>
      </c>
      <c r="J203" s="46"/>
    </row>
    <row r="204" spans="2:10" ht="15" customHeight="1">
      <c r="B204" s="9"/>
      <c r="C204" s="8"/>
      <c r="D204" s="8"/>
      <c r="E204" s="8" t="s">
        <v>149</v>
      </c>
      <c r="F204" s="18"/>
      <c r="G204" s="45">
        <v>585891974</v>
      </c>
      <c r="H204" s="46"/>
      <c r="I204" s="45">
        <v>369600856</v>
      </c>
      <c r="J204" s="46"/>
    </row>
    <row r="205" spans="2:10" ht="15" customHeight="1">
      <c r="B205" s="9"/>
      <c r="C205" s="8"/>
      <c r="D205" s="8"/>
      <c r="E205" s="8" t="s">
        <v>150</v>
      </c>
      <c r="F205" s="18"/>
      <c r="G205" s="45">
        <v>449364905</v>
      </c>
      <c r="H205" s="46"/>
      <c r="I205" s="45">
        <v>408947245</v>
      </c>
      <c r="J205" s="46"/>
    </row>
    <row r="206" spans="2:10" ht="15" customHeight="1">
      <c r="B206" s="9"/>
      <c r="C206" s="8"/>
      <c r="D206" s="8"/>
      <c r="E206" s="8" t="s">
        <v>151</v>
      </c>
      <c r="F206" s="18"/>
      <c r="G206" s="45">
        <v>20822267998</v>
      </c>
      <c r="H206" s="46"/>
      <c r="I206" s="45">
        <v>10528195680</v>
      </c>
      <c r="J206" s="46"/>
    </row>
    <row r="207" spans="2:10" ht="15" customHeight="1">
      <c r="B207" s="9"/>
      <c r="C207" s="8"/>
      <c r="D207" s="8"/>
      <c r="E207" s="8" t="s">
        <v>152</v>
      </c>
      <c r="F207" s="18"/>
      <c r="G207" s="45">
        <v>21397403</v>
      </c>
      <c r="H207" s="46"/>
      <c r="I207" s="45">
        <v>22005013</v>
      </c>
      <c r="J207" s="46"/>
    </row>
    <row r="208" spans="2:10" ht="15" customHeight="1">
      <c r="B208" s="9"/>
      <c r="C208" s="8"/>
      <c r="D208" s="8"/>
      <c r="E208" s="8" t="s">
        <v>153</v>
      </c>
      <c r="F208" s="18"/>
      <c r="G208" s="45">
        <v>31770863</v>
      </c>
      <c r="H208" s="46"/>
      <c r="I208" s="45">
        <v>36181834</v>
      </c>
      <c r="J208" s="46"/>
    </row>
    <row r="209" spans="2:10" ht="15" customHeight="1">
      <c r="B209" s="9"/>
      <c r="C209" s="8"/>
      <c r="D209" s="8"/>
      <c r="E209" s="8" t="s">
        <v>154</v>
      </c>
      <c r="F209" s="18"/>
      <c r="G209" s="45">
        <v>4212667</v>
      </c>
      <c r="H209" s="46"/>
      <c r="I209" s="45">
        <v>4211525</v>
      </c>
      <c r="J209" s="46"/>
    </row>
    <row r="210" spans="2:10" ht="15" customHeight="1">
      <c r="B210" s="9"/>
      <c r="C210" s="8"/>
      <c r="D210" s="8"/>
      <c r="E210" s="8" t="s">
        <v>155</v>
      </c>
      <c r="F210" s="18"/>
      <c r="G210" s="45">
        <v>498192</v>
      </c>
      <c r="H210" s="46"/>
      <c r="I210" s="45">
        <v>498303</v>
      </c>
      <c r="J210" s="46"/>
    </row>
    <row r="211" spans="2:10" ht="15" customHeight="1">
      <c r="B211" s="9"/>
      <c r="C211" s="8"/>
      <c r="D211" s="8"/>
      <c r="E211" s="8" t="s">
        <v>156</v>
      </c>
      <c r="F211" s="18"/>
      <c r="G211" s="45">
        <v>257195</v>
      </c>
      <c r="H211" s="46"/>
      <c r="I211" s="45">
        <v>241388</v>
      </c>
      <c r="J211" s="46"/>
    </row>
    <row r="212" spans="2:10" ht="15" customHeight="1">
      <c r="B212" s="9"/>
      <c r="C212" s="8"/>
      <c r="D212" s="8"/>
      <c r="E212" s="8" t="s">
        <v>157</v>
      </c>
      <c r="F212" s="18"/>
      <c r="G212" s="45">
        <v>2489213600</v>
      </c>
      <c r="H212" s="46"/>
      <c r="I212" s="45">
        <v>466503989</v>
      </c>
      <c r="J212" s="46"/>
    </row>
    <row r="213" spans="2:10" ht="15" customHeight="1">
      <c r="B213" s="9"/>
      <c r="C213" s="8"/>
      <c r="D213" s="8" t="s">
        <v>158</v>
      </c>
      <c r="E213" s="8"/>
      <c r="F213" s="18"/>
      <c r="G213" s="45">
        <v>290261952951</v>
      </c>
      <c r="H213" s="46"/>
      <c r="I213" s="45">
        <v>197677956991</v>
      </c>
      <c r="J213" s="46"/>
    </row>
    <row r="214" spans="2:10" ht="15" customHeight="1">
      <c r="B214" s="9"/>
      <c r="C214" s="8"/>
      <c r="D214" s="8"/>
      <c r="E214" s="8" t="s">
        <v>65</v>
      </c>
      <c r="F214" s="18"/>
      <c r="G214" s="45">
        <v>172467001996</v>
      </c>
      <c r="H214" s="46"/>
      <c r="I214" s="45">
        <v>140453206564</v>
      </c>
      <c r="J214" s="46"/>
    </row>
    <row r="215" spans="2:10" ht="15" customHeight="1">
      <c r="B215" s="9"/>
      <c r="C215" s="8"/>
      <c r="D215" s="8"/>
      <c r="E215" s="8" t="s">
        <v>66</v>
      </c>
      <c r="F215" s="18"/>
      <c r="G215" s="45">
        <v>117788359100</v>
      </c>
      <c r="H215" s="46"/>
      <c r="I215" s="45">
        <v>57218500691</v>
      </c>
      <c r="J215" s="46"/>
    </row>
    <row r="216" spans="2:10" ht="15" customHeight="1">
      <c r="B216" s="9"/>
      <c r="C216" s="8"/>
      <c r="D216" s="8"/>
      <c r="E216" s="8"/>
      <c r="F216" s="18" t="s">
        <v>67</v>
      </c>
      <c r="G216" s="45">
        <v>71526512782</v>
      </c>
      <c r="H216" s="46"/>
      <c r="I216" s="45">
        <v>42140897116</v>
      </c>
      <c r="J216" s="46"/>
    </row>
    <row r="217" spans="2:10" ht="15" customHeight="1">
      <c r="B217" s="9"/>
      <c r="C217" s="8"/>
      <c r="D217" s="8"/>
      <c r="E217" s="8"/>
      <c r="F217" s="18" t="s">
        <v>68</v>
      </c>
      <c r="G217" s="45">
        <v>104051174</v>
      </c>
      <c r="H217" s="46"/>
      <c r="I217" s="45">
        <v>62258819</v>
      </c>
      <c r="J217" s="46"/>
    </row>
    <row r="218" spans="2:10" ht="15" customHeight="1">
      <c r="B218" s="9"/>
      <c r="C218" s="8"/>
      <c r="D218" s="8"/>
      <c r="E218" s="8"/>
      <c r="F218" s="18" t="s">
        <v>69</v>
      </c>
      <c r="G218" s="45">
        <v>3650942766</v>
      </c>
      <c r="H218" s="46"/>
      <c r="I218" s="45">
        <v>1547284252</v>
      </c>
      <c r="J218" s="46"/>
    </row>
    <row r="219" spans="2:10" ht="15" customHeight="1">
      <c r="B219" s="9"/>
      <c r="C219" s="8"/>
      <c r="D219" s="8"/>
      <c r="E219" s="8"/>
      <c r="F219" s="18" t="s">
        <v>70</v>
      </c>
      <c r="G219" s="45">
        <v>42473027249</v>
      </c>
      <c r="H219" s="46"/>
      <c r="I219" s="45">
        <v>13407476769</v>
      </c>
      <c r="J219" s="46"/>
    </row>
    <row r="220" spans="2:10" ht="15" customHeight="1">
      <c r="B220" s="9"/>
      <c r="C220" s="8"/>
      <c r="D220" s="8"/>
      <c r="E220" s="8"/>
      <c r="F220" s="18" t="s">
        <v>71</v>
      </c>
      <c r="G220" s="45">
        <v>196283</v>
      </c>
      <c r="H220" s="46"/>
      <c r="I220" s="45">
        <v>197065</v>
      </c>
      <c r="J220" s="46"/>
    </row>
    <row r="221" spans="2:10" ht="15" customHeight="1">
      <c r="B221" s="9"/>
      <c r="C221" s="8"/>
      <c r="D221" s="8"/>
      <c r="E221" s="8"/>
      <c r="F221" s="18" t="s">
        <v>72</v>
      </c>
      <c r="G221" s="45">
        <v>12796646</v>
      </c>
      <c r="H221" s="46"/>
      <c r="I221" s="45">
        <v>9620782</v>
      </c>
      <c r="J221" s="46"/>
    </row>
    <row r="222" spans="2:10" ht="15" customHeight="1">
      <c r="B222" s="9"/>
      <c r="C222" s="8"/>
      <c r="D222" s="8"/>
      <c r="E222" s="8"/>
      <c r="F222" s="18" t="s">
        <v>73</v>
      </c>
      <c r="G222" s="45">
        <v>213478</v>
      </c>
      <c r="H222" s="46"/>
      <c r="I222" s="45">
        <v>200358</v>
      </c>
      <c r="J222" s="46"/>
    </row>
    <row r="223" spans="2:10" ht="15" customHeight="1">
      <c r="B223" s="9"/>
      <c r="C223" s="8"/>
      <c r="D223" s="8"/>
      <c r="E223" s="8"/>
      <c r="F223" s="18" t="s">
        <v>74</v>
      </c>
      <c r="G223" s="45">
        <v>96717</v>
      </c>
      <c r="H223" s="46"/>
      <c r="I223" s="45">
        <v>99463</v>
      </c>
      <c r="J223" s="46"/>
    </row>
    <row r="224" spans="2:10" ht="15" customHeight="1">
      <c r="B224" s="9"/>
      <c r="C224" s="8"/>
      <c r="D224" s="8"/>
      <c r="E224" s="8"/>
      <c r="F224" s="18" t="s">
        <v>108</v>
      </c>
      <c r="G224" s="45">
        <v>20522005</v>
      </c>
      <c r="H224" s="46"/>
      <c r="I224" s="45">
        <v>50466067</v>
      </c>
      <c r="J224" s="46"/>
    </row>
    <row r="225" spans="2:10" ht="15" customHeight="1">
      <c r="B225" s="9"/>
      <c r="C225" s="8"/>
      <c r="D225" s="8"/>
      <c r="E225" s="8" t="s">
        <v>75</v>
      </c>
      <c r="F225" s="18"/>
      <c r="G225" s="45">
        <v>6591855</v>
      </c>
      <c r="H225" s="46"/>
      <c r="I225" s="45">
        <v>6249736</v>
      </c>
      <c r="J225" s="46"/>
    </row>
    <row r="226" spans="2:10" ht="15" customHeight="1">
      <c r="B226" s="9"/>
      <c r="C226" s="8"/>
      <c r="D226" s="8"/>
      <c r="E226" s="8"/>
      <c r="F226" s="18" t="s">
        <v>76</v>
      </c>
      <c r="G226" s="45">
        <v>6591855</v>
      </c>
      <c r="H226" s="46"/>
      <c r="I226" s="45">
        <v>6249736</v>
      </c>
      <c r="J226" s="46"/>
    </row>
    <row r="227" spans="2:10" ht="15" customHeight="1">
      <c r="B227" s="9"/>
      <c r="C227" s="8"/>
      <c r="D227" s="8" t="s">
        <v>213</v>
      </c>
      <c r="E227" s="8"/>
      <c r="F227" s="18"/>
      <c r="G227" s="45">
        <v>58668128669</v>
      </c>
      <c r="H227" s="46"/>
      <c r="I227" s="45">
        <v>501638538</v>
      </c>
      <c r="J227" s="46"/>
    </row>
    <row r="228" spans="2:10" ht="15" customHeight="1">
      <c r="B228" s="9"/>
      <c r="C228" s="8"/>
      <c r="D228" s="8" t="s">
        <v>214</v>
      </c>
      <c r="E228" s="8"/>
      <c r="F228" s="18"/>
      <c r="G228" s="45">
        <v>131515788</v>
      </c>
      <c r="H228" s="46"/>
      <c r="I228" s="45">
        <v>304103606</v>
      </c>
      <c r="J228" s="46"/>
    </row>
    <row r="229" spans="2:10" ht="15" customHeight="1">
      <c r="B229" s="9"/>
      <c r="C229" s="8" t="s">
        <v>77</v>
      </c>
      <c r="D229" s="8"/>
      <c r="E229" s="8"/>
      <c r="F229" s="18"/>
      <c r="G229" s="45"/>
      <c r="H229" s="46">
        <v>227582752460</v>
      </c>
      <c r="I229" s="45"/>
      <c r="J229" s="46">
        <v>478852078787</v>
      </c>
    </row>
    <row r="230" spans="2:10" ht="15" customHeight="1">
      <c r="B230" s="9"/>
      <c r="C230" s="8"/>
      <c r="D230" s="8" t="s">
        <v>459</v>
      </c>
      <c r="E230" s="8"/>
      <c r="F230" s="18"/>
      <c r="G230" s="45">
        <v>227582752460</v>
      </c>
      <c r="H230" s="46"/>
      <c r="I230" s="45">
        <v>464948498747</v>
      </c>
      <c r="J230" s="46"/>
    </row>
    <row r="231" spans="2:10" ht="15" customHeight="1">
      <c r="B231" s="9"/>
      <c r="C231" s="8"/>
      <c r="D231" s="8" t="s">
        <v>460</v>
      </c>
      <c r="E231" s="8"/>
      <c r="F231" s="18"/>
      <c r="G231" s="45">
        <v>0</v>
      </c>
      <c r="H231" s="46"/>
      <c r="I231" s="45">
        <v>13903580040</v>
      </c>
      <c r="J231" s="46"/>
    </row>
    <row r="232" spans="2:10" ht="15" customHeight="1">
      <c r="B232" s="9" t="s">
        <v>338</v>
      </c>
      <c r="C232" s="8"/>
      <c r="D232" s="8"/>
      <c r="E232" s="8"/>
      <c r="F232" s="18"/>
      <c r="G232" s="45"/>
      <c r="H232" s="46">
        <v>864068257588</v>
      </c>
      <c r="I232" s="45"/>
      <c r="J232" s="46">
        <v>412473385272</v>
      </c>
    </row>
    <row r="233" spans="2:10" ht="15" customHeight="1">
      <c r="B233" s="9"/>
      <c r="C233" s="8" t="s">
        <v>339</v>
      </c>
      <c r="D233" s="8"/>
      <c r="E233" s="8"/>
      <c r="F233" s="18"/>
      <c r="G233" s="45"/>
      <c r="H233" s="46">
        <v>846819541660</v>
      </c>
      <c r="I233" s="45"/>
      <c r="J233" s="46">
        <v>394316399955</v>
      </c>
    </row>
    <row r="234" spans="2:10" ht="15" customHeight="1">
      <c r="B234" s="9"/>
      <c r="C234" s="8"/>
      <c r="D234" s="8" t="s">
        <v>16</v>
      </c>
      <c r="E234" s="8"/>
      <c r="F234" s="18"/>
      <c r="G234" s="45">
        <v>105603327060</v>
      </c>
      <c r="H234" s="46"/>
      <c r="I234" s="45">
        <v>43200586955</v>
      </c>
      <c r="J234" s="46"/>
    </row>
    <row r="235" spans="2:10" ht="15" customHeight="1">
      <c r="B235" s="9"/>
      <c r="C235" s="8"/>
      <c r="D235" s="8" t="s">
        <v>78</v>
      </c>
      <c r="E235" s="8"/>
      <c r="F235" s="18"/>
      <c r="G235" s="45">
        <v>414338156600</v>
      </c>
      <c r="H235" s="46"/>
      <c r="I235" s="45">
        <v>310940973000</v>
      </c>
      <c r="J235" s="46"/>
    </row>
    <row r="236" spans="2:10" ht="15" customHeight="1">
      <c r="B236" s="9"/>
      <c r="C236" s="8"/>
      <c r="D236" s="8" t="s">
        <v>340</v>
      </c>
      <c r="E236" s="8"/>
      <c r="F236" s="18"/>
      <c r="G236" s="45">
        <v>40232970000</v>
      </c>
      <c r="H236" s="46"/>
      <c r="I236" s="45">
        <v>40174840000</v>
      </c>
      <c r="J236" s="46"/>
    </row>
    <row r="237" spans="2:10" ht="15" customHeight="1">
      <c r="B237" s="9"/>
      <c r="C237" s="8"/>
      <c r="D237" s="8" t="s">
        <v>142</v>
      </c>
      <c r="E237" s="8"/>
      <c r="F237" s="18"/>
      <c r="G237" s="45">
        <v>286645088000</v>
      </c>
      <c r="H237" s="46"/>
      <c r="I237" s="45">
        <v>0</v>
      </c>
      <c r="J237" s="46"/>
    </row>
    <row r="238" spans="2:10" ht="15" customHeight="1">
      <c r="B238" s="9"/>
      <c r="C238" s="8" t="s">
        <v>341</v>
      </c>
      <c r="D238" s="8"/>
      <c r="E238" s="8"/>
      <c r="F238" s="18"/>
      <c r="G238" s="45"/>
      <c r="H238" s="46">
        <v>17248715928</v>
      </c>
      <c r="I238" s="45"/>
      <c r="J238" s="46">
        <v>18156985317</v>
      </c>
    </row>
    <row r="239" spans="2:10" ht="15" customHeight="1">
      <c r="B239" s="9"/>
      <c r="C239" s="8"/>
      <c r="D239" s="8" t="s">
        <v>342</v>
      </c>
      <c r="E239" s="8"/>
      <c r="F239" s="18"/>
      <c r="G239" s="45">
        <v>15679930000</v>
      </c>
      <c r="H239" s="46"/>
      <c r="I239" s="45">
        <v>12720507800</v>
      </c>
      <c r="J239" s="46"/>
    </row>
    <row r="240" spans="2:10" ht="15" customHeight="1">
      <c r="B240" s="9"/>
      <c r="C240" s="8"/>
      <c r="D240" s="8"/>
      <c r="E240" s="8" t="s">
        <v>343</v>
      </c>
      <c r="F240" s="18"/>
      <c r="G240" s="45">
        <v>15679930000</v>
      </c>
      <c r="H240" s="54"/>
      <c r="I240" s="45">
        <v>12720507800</v>
      </c>
      <c r="J240" s="54"/>
    </row>
    <row r="241" spans="2:10" ht="15" customHeight="1">
      <c r="B241" s="9"/>
      <c r="C241" s="8"/>
      <c r="D241" s="8"/>
      <c r="E241" s="8"/>
      <c r="F241" s="18" t="s">
        <v>344</v>
      </c>
      <c r="G241" s="45">
        <v>15679930000</v>
      </c>
      <c r="H241" s="54"/>
      <c r="I241" s="45">
        <v>12720507800</v>
      </c>
      <c r="J241" s="54"/>
    </row>
    <row r="242" spans="2:10" ht="15" customHeight="1">
      <c r="B242" s="9"/>
      <c r="C242" s="8"/>
      <c r="D242" s="8" t="s">
        <v>345</v>
      </c>
      <c r="E242" s="8"/>
      <c r="F242" s="18"/>
      <c r="G242" s="45">
        <v>1568785928</v>
      </c>
      <c r="H242" s="54"/>
      <c r="I242" s="45">
        <v>5436477517</v>
      </c>
      <c r="J242" s="54"/>
    </row>
    <row r="243" spans="2:10" ht="15" customHeight="1">
      <c r="B243" s="9"/>
      <c r="C243" s="8"/>
      <c r="D243" s="8"/>
      <c r="E243" s="8" t="s">
        <v>346</v>
      </c>
      <c r="F243" s="18"/>
      <c r="G243" s="45">
        <v>309658165</v>
      </c>
      <c r="H243" s="48"/>
      <c r="I243" s="45">
        <v>0</v>
      </c>
      <c r="J243" s="54"/>
    </row>
    <row r="244" spans="2:10" ht="15" customHeight="1">
      <c r="B244" s="9"/>
      <c r="C244" s="8"/>
      <c r="D244" s="8"/>
      <c r="E244" s="8"/>
      <c r="F244" s="18" t="s">
        <v>347</v>
      </c>
      <c r="G244" s="45">
        <v>309658165</v>
      </c>
      <c r="H244" s="48"/>
      <c r="I244" s="45">
        <v>0</v>
      </c>
      <c r="J244" s="54"/>
    </row>
    <row r="245" spans="2:10" ht="15" customHeight="1">
      <c r="B245" s="9"/>
      <c r="C245" s="8"/>
      <c r="D245" s="8"/>
      <c r="E245" s="8" t="s">
        <v>348</v>
      </c>
      <c r="F245" s="18"/>
      <c r="G245" s="45">
        <v>0</v>
      </c>
      <c r="H245" s="48"/>
      <c r="I245" s="45">
        <v>2258270323</v>
      </c>
      <c r="J245" s="54"/>
    </row>
    <row r="246" spans="2:10" ht="15" customHeight="1">
      <c r="B246" s="9"/>
      <c r="C246" s="8"/>
      <c r="D246" s="8"/>
      <c r="E246" s="8"/>
      <c r="F246" s="18" t="s">
        <v>349</v>
      </c>
      <c r="G246" s="45">
        <v>0</v>
      </c>
      <c r="H246" s="48"/>
      <c r="I246" s="45">
        <v>2258270323</v>
      </c>
      <c r="J246" s="54"/>
    </row>
    <row r="247" spans="2:10" ht="15" customHeight="1">
      <c r="B247" s="9"/>
      <c r="C247" s="8"/>
      <c r="D247" s="8"/>
      <c r="E247" s="8" t="s">
        <v>350</v>
      </c>
      <c r="F247" s="18"/>
      <c r="G247" s="45">
        <v>1259127763</v>
      </c>
      <c r="H247" s="48"/>
      <c r="I247" s="45">
        <v>3178207194</v>
      </c>
      <c r="J247" s="54"/>
    </row>
    <row r="248" spans="2:10" ht="15" customHeight="1">
      <c r="B248" s="9"/>
      <c r="C248" s="8"/>
      <c r="D248" s="8"/>
      <c r="E248" s="8"/>
      <c r="F248" s="18" t="s">
        <v>351</v>
      </c>
      <c r="G248" s="45">
        <v>1259127763</v>
      </c>
      <c r="H248" s="48"/>
      <c r="I248" s="45">
        <v>3178207194</v>
      </c>
      <c r="J248" s="54"/>
    </row>
    <row r="249" spans="2:10" ht="15" customHeight="1">
      <c r="B249" s="9" t="s">
        <v>352</v>
      </c>
      <c r="C249" s="8"/>
      <c r="D249" s="8"/>
      <c r="E249" s="8"/>
      <c r="F249" s="18"/>
      <c r="G249" s="45"/>
      <c r="H249" s="46">
        <v>1958128012456</v>
      </c>
      <c r="I249" s="45"/>
      <c r="J249" s="46">
        <v>1904058542537</v>
      </c>
    </row>
    <row r="250" spans="2:10" ht="15" customHeight="1">
      <c r="B250" s="9"/>
      <c r="C250" s="8" t="s">
        <v>384</v>
      </c>
      <c r="D250" s="8"/>
      <c r="E250" s="8"/>
      <c r="F250" s="18"/>
      <c r="G250" s="45"/>
      <c r="H250" s="46">
        <v>672649939857</v>
      </c>
      <c r="I250" s="45"/>
      <c r="J250" s="46">
        <v>698980426417</v>
      </c>
    </row>
    <row r="251" spans="2:10" ht="15" customHeight="1">
      <c r="B251" s="9"/>
      <c r="C251" s="8"/>
      <c r="D251" s="8" t="s">
        <v>79</v>
      </c>
      <c r="E251" s="8"/>
      <c r="F251" s="18"/>
      <c r="G251" s="45">
        <v>124149939857</v>
      </c>
      <c r="H251" s="46"/>
      <c r="I251" s="45">
        <v>255480426417</v>
      </c>
      <c r="J251" s="46"/>
    </row>
    <row r="252" spans="2:10" ht="15" customHeight="1">
      <c r="B252" s="9"/>
      <c r="C252" s="8"/>
      <c r="D252" s="8"/>
      <c r="E252" s="8" t="s">
        <v>80</v>
      </c>
      <c r="F252" s="18"/>
      <c r="G252" s="45">
        <v>14149939857</v>
      </c>
      <c r="H252" s="46"/>
      <c r="I252" s="45">
        <v>125480426417</v>
      </c>
      <c r="J252" s="46"/>
    </row>
    <row r="253" spans="2:10" ht="15" customHeight="1">
      <c r="B253" s="9"/>
      <c r="C253" s="8"/>
      <c r="D253" s="8"/>
      <c r="E253" s="8" t="s">
        <v>81</v>
      </c>
      <c r="F253" s="18"/>
      <c r="G253" s="45">
        <v>70000000000</v>
      </c>
      <c r="H253" s="46"/>
      <c r="I253" s="45">
        <v>80000000000</v>
      </c>
      <c r="J253" s="46"/>
    </row>
    <row r="254" spans="2:10" ht="15" customHeight="1">
      <c r="B254" s="9"/>
      <c r="C254" s="8"/>
      <c r="D254" s="8"/>
      <c r="E254" s="8" t="s">
        <v>353</v>
      </c>
      <c r="F254" s="18"/>
      <c r="G254" s="45">
        <v>40000000000</v>
      </c>
      <c r="H254" s="46"/>
      <c r="I254" s="45">
        <v>50000000000</v>
      </c>
      <c r="J254" s="46"/>
    </row>
    <row r="255" spans="2:10" ht="15" customHeight="1">
      <c r="B255" s="9"/>
      <c r="C255" s="8"/>
      <c r="D255" s="8" t="s">
        <v>354</v>
      </c>
      <c r="E255" s="8"/>
      <c r="F255" s="18"/>
      <c r="G255" s="45">
        <v>328000000000</v>
      </c>
      <c r="H255" s="46"/>
      <c r="I255" s="45">
        <v>245000000000</v>
      </c>
      <c r="J255" s="46"/>
    </row>
    <row r="256" spans="2:10" ht="15" customHeight="1">
      <c r="B256" s="9"/>
      <c r="C256" s="8"/>
      <c r="D256" s="8" t="s">
        <v>355</v>
      </c>
      <c r="E256" s="8"/>
      <c r="F256" s="18"/>
      <c r="G256" s="45">
        <v>137500000000</v>
      </c>
      <c r="H256" s="46"/>
      <c r="I256" s="45">
        <v>95000000000</v>
      </c>
      <c r="J256" s="46"/>
    </row>
    <row r="257" spans="2:10" ht="15" customHeight="1">
      <c r="B257" s="9"/>
      <c r="C257" s="8"/>
      <c r="D257" s="8" t="s">
        <v>356</v>
      </c>
      <c r="E257" s="8"/>
      <c r="F257" s="18"/>
      <c r="G257" s="45">
        <v>83000000000</v>
      </c>
      <c r="H257" s="46"/>
      <c r="I257" s="45">
        <v>103500000000</v>
      </c>
      <c r="J257" s="46"/>
    </row>
    <row r="258" spans="2:10" ht="15" customHeight="1">
      <c r="B258" s="9"/>
      <c r="C258" s="8" t="s">
        <v>215</v>
      </c>
      <c r="D258" s="8"/>
      <c r="E258" s="8"/>
      <c r="F258" s="18"/>
      <c r="G258" s="45"/>
      <c r="H258" s="46">
        <v>1285478072599</v>
      </c>
      <c r="I258" s="45"/>
      <c r="J258" s="46">
        <v>1205078116120</v>
      </c>
    </row>
    <row r="259" spans="2:10" ht="15" customHeight="1">
      <c r="B259" s="9"/>
      <c r="C259" s="8"/>
      <c r="D259" s="8" t="s">
        <v>82</v>
      </c>
      <c r="E259" s="8"/>
      <c r="F259" s="18"/>
      <c r="G259" s="45">
        <v>782476111816</v>
      </c>
      <c r="H259" s="46"/>
      <c r="I259" s="45">
        <v>682778116120</v>
      </c>
      <c r="J259" s="46"/>
    </row>
    <row r="260" spans="2:10" ht="15" customHeight="1">
      <c r="B260" s="9"/>
      <c r="C260" s="8"/>
      <c r="D260" s="8" t="s">
        <v>83</v>
      </c>
      <c r="E260" s="8"/>
      <c r="F260" s="18"/>
      <c r="G260" s="45">
        <v>503001960783</v>
      </c>
      <c r="H260" s="46"/>
      <c r="I260" s="45">
        <v>522300000000</v>
      </c>
      <c r="J260" s="46"/>
    </row>
    <row r="261" spans="2:10" ht="15" customHeight="1">
      <c r="B261" s="9" t="s">
        <v>357</v>
      </c>
      <c r="C261" s="8"/>
      <c r="D261" s="8"/>
      <c r="E261" s="8"/>
      <c r="F261" s="18"/>
      <c r="G261" s="45"/>
      <c r="H261" s="46">
        <v>3170573939968</v>
      </c>
      <c r="I261" s="45"/>
      <c r="J261" s="46">
        <v>670344737305</v>
      </c>
    </row>
    <row r="262" spans="2:10" ht="15" customHeight="1">
      <c r="B262" s="9"/>
      <c r="C262" s="8" t="s">
        <v>358</v>
      </c>
      <c r="D262" s="8"/>
      <c r="E262" s="8"/>
      <c r="F262" s="18"/>
      <c r="G262" s="45"/>
      <c r="H262" s="46">
        <v>17389963740</v>
      </c>
      <c r="I262" s="45"/>
      <c r="J262" s="46">
        <v>0</v>
      </c>
    </row>
    <row r="263" spans="2:10" ht="15" customHeight="1">
      <c r="B263" s="9"/>
      <c r="C263" s="8" t="s">
        <v>359</v>
      </c>
      <c r="D263" s="8"/>
      <c r="E263" s="8"/>
      <c r="F263" s="18"/>
      <c r="G263" s="45"/>
      <c r="H263" s="46">
        <v>8131433887</v>
      </c>
      <c r="I263" s="45"/>
      <c r="J263" s="46">
        <v>0</v>
      </c>
    </row>
    <row r="264" spans="2:10" ht="15" customHeight="1">
      <c r="B264" s="9"/>
      <c r="C264" s="8"/>
      <c r="D264" s="8" t="s">
        <v>85</v>
      </c>
      <c r="E264" s="8"/>
      <c r="F264" s="18"/>
      <c r="G264" s="45">
        <v>8131433887</v>
      </c>
      <c r="H264" s="46"/>
      <c r="I264" s="45">
        <v>0</v>
      </c>
      <c r="J264" s="46"/>
    </row>
    <row r="265" spans="2:10" ht="15" customHeight="1">
      <c r="B265" s="9"/>
      <c r="C265" s="8" t="s">
        <v>360</v>
      </c>
      <c r="D265" s="8"/>
      <c r="E265" s="8"/>
      <c r="F265" s="18"/>
      <c r="G265" s="45"/>
      <c r="H265" s="46">
        <v>3103020198147</v>
      </c>
      <c r="I265" s="45"/>
      <c r="J265" s="46">
        <v>624833173855</v>
      </c>
    </row>
    <row r="266" spans="2:10" ht="15" customHeight="1">
      <c r="B266" s="9"/>
      <c r="C266" s="8" t="s">
        <v>361</v>
      </c>
      <c r="D266" s="8"/>
      <c r="E266" s="8"/>
      <c r="F266" s="18"/>
      <c r="G266" s="45"/>
      <c r="H266" s="46">
        <v>32903508487</v>
      </c>
      <c r="I266" s="45"/>
      <c r="J266" s="46">
        <v>43560920712</v>
      </c>
    </row>
    <row r="267" spans="2:10" ht="15" customHeight="1">
      <c r="B267" s="9"/>
      <c r="C267" s="8"/>
      <c r="D267" s="8" t="s">
        <v>86</v>
      </c>
      <c r="E267" s="8"/>
      <c r="F267" s="18"/>
      <c r="G267" s="45">
        <v>301369719</v>
      </c>
      <c r="H267" s="46"/>
      <c r="I267" s="45">
        <v>561206540</v>
      </c>
      <c r="J267" s="46"/>
    </row>
    <row r="268" spans="2:10" ht="15" customHeight="1">
      <c r="B268" s="9"/>
      <c r="C268" s="8"/>
      <c r="D268" s="8" t="s">
        <v>87</v>
      </c>
      <c r="E268" s="8"/>
      <c r="F268" s="18"/>
      <c r="G268" s="45">
        <v>1167849864</v>
      </c>
      <c r="H268" s="46"/>
      <c r="I268" s="45">
        <v>1734290251</v>
      </c>
      <c r="J268" s="46"/>
    </row>
    <row r="269" spans="2:10" ht="15" customHeight="1">
      <c r="B269" s="9"/>
      <c r="C269" s="8"/>
      <c r="D269" s="8" t="s">
        <v>88</v>
      </c>
      <c r="E269" s="8"/>
      <c r="F269" s="18"/>
      <c r="G269" s="45">
        <v>2190476</v>
      </c>
      <c r="H269" s="46"/>
      <c r="I269" s="45">
        <v>10431270</v>
      </c>
      <c r="J269" s="46"/>
    </row>
    <row r="270" spans="2:10" ht="15" customHeight="1">
      <c r="B270" s="9"/>
      <c r="C270" s="8"/>
      <c r="D270" s="8" t="s">
        <v>89</v>
      </c>
      <c r="E270" s="8"/>
      <c r="F270" s="18"/>
      <c r="G270" s="45">
        <v>151033694</v>
      </c>
      <c r="H270" s="46"/>
      <c r="I270" s="45">
        <v>56254374</v>
      </c>
      <c r="J270" s="46"/>
    </row>
    <row r="271" spans="2:10" ht="15" customHeight="1">
      <c r="B271" s="9"/>
      <c r="C271" s="8"/>
      <c r="D271" s="8" t="s">
        <v>90</v>
      </c>
      <c r="E271" s="8"/>
      <c r="F271" s="18"/>
      <c r="G271" s="45">
        <v>25262323661</v>
      </c>
      <c r="H271" s="46"/>
      <c r="I271" s="45">
        <v>37081164902</v>
      </c>
      <c r="J271" s="46"/>
    </row>
    <row r="272" spans="2:10" ht="15" customHeight="1">
      <c r="B272" s="9"/>
      <c r="C272" s="8"/>
      <c r="D272" s="8" t="s">
        <v>362</v>
      </c>
      <c r="E272" s="8"/>
      <c r="F272" s="18"/>
      <c r="G272" s="45">
        <v>803799445</v>
      </c>
      <c r="H272" s="46"/>
      <c r="I272" s="45">
        <v>896920463</v>
      </c>
      <c r="J272" s="46"/>
    </row>
    <row r="273" spans="1:10" ht="15" customHeight="1">
      <c r="B273" s="9"/>
      <c r="C273" s="8"/>
      <c r="D273" s="8" t="s">
        <v>363</v>
      </c>
      <c r="E273" s="8"/>
      <c r="F273" s="18"/>
      <c r="G273" s="45">
        <v>134962822</v>
      </c>
      <c r="H273" s="46"/>
      <c r="I273" s="45">
        <v>40703711</v>
      </c>
      <c r="J273" s="46"/>
    </row>
    <row r="274" spans="1:10" ht="15" customHeight="1">
      <c r="B274" s="9"/>
      <c r="C274" s="8"/>
      <c r="D274" s="8" t="s">
        <v>364</v>
      </c>
      <c r="E274" s="8"/>
      <c r="F274" s="18"/>
      <c r="G274" s="45">
        <v>5079978806</v>
      </c>
      <c r="H274" s="46"/>
      <c r="I274" s="45">
        <v>3179949201</v>
      </c>
      <c r="J274" s="46"/>
    </row>
    <row r="275" spans="1:10" ht="15" customHeight="1">
      <c r="B275" s="9"/>
      <c r="C275" s="8" t="s">
        <v>365</v>
      </c>
      <c r="D275" s="8"/>
      <c r="E275" s="8"/>
      <c r="F275" s="18"/>
      <c r="G275" s="45"/>
      <c r="H275" s="46">
        <v>9128835707</v>
      </c>
      <c r="I275" s="45"/>
      <c r="J275" s="46">
        <v>1950642738</v>
      </c>
    </row>
    <row r="276" spans="1:10" ht="15" customHeight="1">
      <c r="A276" s="25"/>
      <c r="B276" s="9" t="s">
        <v>366</v>
      </c>
      <c r="C276" s="8"/>
      <c r="D276" s="8"/>
      <c r="E276" s="8"/>
      <c r="F276" s="18"/>
      <c r="G276" s="45"/>
      <c r="H276" s="46">
        <v>2243957749</v>
      </c>
      <c r="I276" s="45"/>
      <c r="J276" s="46">
        <v>2407405860</v>
      </c>
    </row>
    <row r="277" spans="1:10" ht="15" customHeight="1">
      <c r="B277" s="9"/>
      <c r="C277" s="8" t="s">
        <v>367</v>
      </c>
      <c r="D277" s="8"/>
      <c r="E277" s="8"/>
      <c r="F277" s="18"/>
      <c r="G277" s="45"/>
      <c r="H277" s="46">
        <v>428392620</v>
      </c>
      <c r="I277" s="45"/>
      <c r="J277" s="46">
        <v>309526866</v>
      </c>
    </row>
    <row r="278" spans="1:10" ht="15" customHeight="1">
      <c r="B278" s="9"/>
      <c r="C278" s="8" t="s">
        <v>368</v>
      </c>
      <c r="D278" s="8"/>
      <c r="E278" s="8"/>
      <c r="F278" s="18"/>
      <c r="G278" s="45"/>
      <c r="H278" s="46">
        <v>969304643</v>
      </c>
      <c r="I278" s="45"/>
      <c r="J278" s="46">
        <v>1317395277</v>
      </c>
    </row>
    <row r="279" spans="1:10" ht="15" customHeight="1">
      <c r="B279" s="9"/>
      <c r="C279" s="8" t="s">
        <v>369</v>
      </c>
      <c r="D279" s="8"/>
      <c r="E279" s="8"/>
      <c r="F279" s="18"/>
      <c r="G279" s="45"/>
      <c r="H279" s="46">
        <v>186737828</v>
      </c>
      <c r="I279" s="45"/>
      <c r="J279" s="46">
        <v>66502685</v>
      </c>
    </row>
    <row r="280" spans="1:10" ht="15" customHeight="1">
      <c r="B280" s="9"/>
      <c r="C280" s="8" t="s">
        <v>199</v>
      </c>
      <c r="D280" s="8"/>
      <c r="E280" s="8"/>
      <c r="F280" s="18"/>
      <c r="G280" s="45"/>
      <c r="H280" s="46">
        <v>659522658</v>
      </c>
      <c r="I280" s="45"/>
      <c r="J280" s="46">
        <v>713981032</v>
      </c>
    </row>
    <row r="281" spans="1:10" ht="15" customHeight="1">
      <c r="B281" s="9" t="s">
        <v>370</v>
      </c>
      <c r="C281" s="8"/>
      <c r="D281" s="8"/>
      <c r="E281" s="8"/>
      <c r="F281" s="18"/>
      <c r="G281" s="45"/>
      <c r="H281" s="46">
        <v>6896786483</v>
      </c>
      <c r="I281" s="45"/>
      <c r="J281" s="46">
        <v>12509440076</v>
      </c>
    </row>
    <row r="282" spans="1:10" ht="15" customHeight="1">
      <c r="B282" s="9"/>
      <c r="C282" s="8" t="s">
        <v>84</v>
      </c>
      <c r="D282" s="8"/>
      <c r="E282" s="8"/>
      <c r="F282" s="18"/>
      <c r="G282" s="45"/>
      <c r="H282" s="46">
        <v>5437464079</v>
      </c>
      <c r="I282" s="45"/>
      <c r="J282" s="46">
        <v>11246643066</v>
      </c>
    </row>
    <row r="283" spans="1:10" ht="15" customHeight="1">
      <c r="B283" s="9"/>
      <c r="C283" s="8" t="s">
        <v>371</v>
      </c>
      <c r="D283" s="8"/>
      <c r="E283" s="8"/>
      <c r="F283" s="18"/>
      <c r="G283" s="45"/>
      <c r="H283" s="46">
        <v>1459322404</v>
      </c>
      <c r="I283" s="45"/>
      <c r="J283" s="46">
        <v>1262797010</v>
      </c>
    </row>
    <row r="284" spans="1:10" ht="15" customHeight="1">
      <c r="B284" s="9" t="s">
        <v>372</v>
      </c>
      <c r="C284" s="8"/>
      <c r="D284" s="8"/>
      <c r="E284" s="8"/>
      <c r="F284" s="18"/>
      <c r="G284" s="45"/>
      <c r="H284" s="46">
        <v>8327206177</v>
      </c>
      <c r="I284" s="45"/>
      <c r="J284" s="46">
        <v>6611716646</v>
      </c>
    </row>
    <row r="285" spans="1:10" ht="15" customHeight="1">
      <c r="B285" s="9"/>
      <c r="C285" s="8" t="s">
        <v>461</v>
      </c>
      <c r="D285" s="8"/>
      <c r="E285" s="8"/>
      <c r="F285" s="18"/>
      <c r="G285" s="45"/>
      <c r="H285" s="46">
        <v>2365694814</v>
      </c>
      <c r="I285" s="45"/>
      <c r="J285" s="46">
        <v>2932858234</v>
      </c>
    </row>
    <row r="286" spans="1:10" ht="15" customHeight="1">
      <c r="B286" s="9"/>
      <c r="C286" s="8" t="s">
        <v>462</v>
      </c>
      <c r="D286" s="8"/>
      <c r="E286" s="8"/>
      <c r="F286" s="18"/>
      <c r="G286" s="45"/>
      <c r="H286" s="46">
        <v>4457713850</v>
      </c>
      <c r="I286" s="45"/>
      <c r="J286" s="46">
        <v>2694664999</v>
      </c>
    </row>
    <row r="287" spans="1:10" ht="15" customHeight="1">
      <c r="B287" s="9"/>
      <c r="C287" s="8" t="s">
        <v>463</v>
      </c>
      <c r="D287" s="8"/>
      <c r="E287" s="8"/>
      <c r="F287" s="18"/>
      <c r="G287" s="45"/>
      <c r="H287" s="46">
        <v>1503797513</v>
      </c>
      <c r="I287" s="45"/>
      <c r="J287" s="46">
        <v>984193413</v>
      </c>
    </row>
    <row r="288" spans="1:10" ht="15" customHeight="1">
      <c r="B288" s="9"/>
      <c r="C288" s="8"/>
      <c r="D288" s="8" t="s">
        <v>91</v>
      </c>
      <c r="E288" s="8"/>
      <c r="F288" s="18"/>
      <c r="G288" s="45">
        <v>181868910</v>
      </c>
      <c r="H288" s="46"/>
      <c r="I288" s="45">
        <v>180084650</v>
      </c>
      <c r="J288" s="46"/>
    </row>
    <row r="289" spans="2:10" ht="15" customHeight="1">
      <c r="B289" s="9"/>
      <c r="C289" s="8"/>
      <c r="D289" s="8" t="s">
        <v>92</v>
      </c>
      <c r="E289" s="8"/>
      <c r="F289" s="18"/>
      <c r="G289" s="45">
        <v>446279109</v>
      </c>
      <c r="H289" s="46"/>
      <c r="I289" s="45">
        <v>377937389</v>
      </c>
      <c r="J289" s="46"/>
    </row>
    <row r="290" spans="2:10" ht="15" customHeight="1">
      <c r="B290" s="9"/>
      <c r="C290" s="8"/>
      <c r="D290" s="8" t="s">
        <v>93</v>
      </c>
      <c r="E290" s="8"/>
      <c r="F290" s="18"/>
      <c r="G290" s="45">
        <v>693256360</v>
      </c>
      <c r="H290" s="46"/>
      <c r="I290" s="45">
        <v>234476640</v>
      </c>
      <c r="J290" s="46"/>
    </row>
    <row r="291" spans="2:10" ht="15" customHeight="1">
      <c r="B291" s="9"/>
      <c r="C291" s="8"/>
      <c r="D291" s="8" t="s">
        <v>94</v>
      </c>
      <c r="E291" s="8"/>
      <c r="F291" s="18"/>
      <c r="G291" s="45">
        <v>14880000</v>
      </c>
      <c r="H291" s="46"/>
      <c r="I291" s="45">
        <v>12960000</v>
      </c>
      <c r="J291" s="46"/>
    </row>
    <row r="292" spans="2:10" ht="15" customHeight="1">
      <c r="B292" s="9"/>
      <c r="C292" s="8"/>
      <c r="D292" s="8" t="s">
        <v>373</v>
      </c>
      <c r="E292" s="8"/>
      <c r="F292" s="18"/>
      <c r="G292" s="45">
        <v>3259800</v>
      </c>
      <c r="H292" s="46"/>
      <c r="I292" s="45">
        <v>1501200</v>
      </c>
      <c r="J292" s="46"/>
    </row>
    <row r="293" spans="2:10" ht="15" customHeight="1">
      <c r="B293" s="9"/>
      <c r="C293" s="8"/>
      <c r="D293" s="8" t="s">
        <v>374</v>
      </c>
      <c r="E293" s="8"/>
      <c r="F293" s="18"/>
      <c r="G293" s="45">
        <v>164253334</v>
      </c>
      <c r="H293" s="46"/>
      <c r="I293" s="45">
        <v>177233534</v>
      </c>
      <c r="J293" s="46"/>
    </row>
    <row r="294" spans="2:10" ht="15" customHeight="1">
      <c r="B294" s="9" t="s">
        <v>95</v>
      </c>
      <c r="C294" s="8"/>
      <c r="D294" s="8"/>
      <c r="E294" s="8"/>
      <c r="F294" s="18"/>
      <c r="G294" s="45"/>
      <c r="H294" s="46">
        <v>7069525776088</v>
      </c>
      <c r="I294" s="45"/>
      <c r="J294" s="46">
        <v>4020431494843</v>
      </c>
    </row>
    <row r="295" spans="2:10" ht="15" customHeight="1">
      <c r="B295" s="9" t="s">
        <v>96</v>
      </c>
      <c r="C295" s="8"/>
      <c r="D295" s="8"/>
      <c r="E295" s="8"/>
      <c r="F295" s="18"/>
      <c r="G295" s="45"/>
      <c r="H295" s="46"/>
      <c r="I295" s="45"/>
      <c r="J295" s="46"/>
    </row>
    <row r="296" spans="2:10" ht="15" customHeight="1">
      <c r="B296" s="9" t="s">
        <v>375</v>
      </c>
      <c r="C296" s="8"/>
      <c r="D296" s="8"/>
      <c r="E296" s="8"/>
      <c r="F296" s="18"/>
      <c r="G296" s="45"/>
      <c r="H296" s="46">
        <v>335114900000</v>
      </c>
      <c r="I296" s="45"/>
      <c r="J296" s="46">
        <v>277405950000</v>
      </c>
    </row>
    <row r="297" spans="2:10" ht="15" customHeight="1">
      <c r="B297" s="9"/>
      <c r="C297" s="8" t="s">
        <v>97</v>
      </c>
      <c r="D297" s="8"/>
      <c r="E297" s="8"/>
      <c r="F297" s="18"/>
      <c r="G297" s="45"/>
      <c r="H297" s="46">
        <v>277405950000</v>
      </c>
      <c r="I297" s="45"/>
      <c r="J297" s="46">
        <v>277405950000</v>
      </c>
    </row>
    <row r="298" spans="2:10" ht="15" customHeight="1">
      <c r="B298" s="9"/>
      <c r="C298" s="8" t="s">
        <v>376</v>
      </c>
      <c r="D298" s="8"/>
      <c r="E298" s="8"/>
      <c r="F298" s="18"/>
      <c r="G298" s="45"/>
      <c r="H298" s="46">
        <v>57708950000</v>
      </c>
      <c r="I298" s="45"/>
      <c r="J298" s="46">
        <v>0</v>
      </c>
    </row>
    <row r="299" spans="2:10" ht="15" customHeight="1">
      <c r="B299" s="9" t="s">
        <v>377</v>
      </c>
      <c r="C299" s="8"/>
      <c r="D299" s="8"/>
      <c r="E299" s="8"/>
      <c r="F299" s="18"/>
      <c r="G299" s="45"/>
      <c r="H299" s="46">
        <v>70094181057</v>
      </c>
      <c r="I299" s="45"/>
      <c r="J299" s="46">
        <v>9767358387</v>
      </c>
    </row>
    <row r="300" spans="2:10" ht="15" customHeight="1">
      <c r="B300" s="9"/>
      <c r="C300" s="8" t="s">
        <v>98</v>
      </c>
      <c r="D300" s="8"/>
      <c r="E300" s="8"/>
      <c r="F300" s="18"/>
      <c r="G300" s="45"/>
      <c r="H300" s="46">
        <v>70089579243</v>
      </c>
      <c r="I300" s="45"/>
      <c r="J300" s="46">
        <v>9762756573</v>
      </c>
    </row>
    <row r="301" spans="2:10" ht="15" customHeight="1">
      <c r="B301" s="9"/>
      <c r="C301" s="8" t="s">
        <v>99</v>
      </c>
      <c r="D301" s="8"/>
      <c r="E301" s="8"/>
      <c r="F301" s="18"/>
      <c r="G301" s="45"/>
      <c r="H301" s="46">
        <v>1505390</v>
      </c>
      <c r="I301" s="45"/>
      <c r="J301" s="46">
        <v>1505390</v>
      </c>
    </row>
    <row r="302" spans="2:10" ht="15" customHeight="1">
      <c r="B302" s="9"/>
      <c r="C302" s="8" t="s">
        <v>100</v>
      </c>
      <c r="D302" s="8"/>
      <c r="E302" s="8"/>
      <c r="F302" s="18"/>
      <c r="G302" s="45"/>
      <c r="H302" s="46">
        <v>3096424</v>
      </c>
      <c r="I302" s="45"/>
      <c r="J302" s="46">
        <v>3096424</v>
      </c>
    </row>
    <row r="303" spans="2:10" ht="15" customHeight="1">
      <c r="B303" s="9" t="s">
        <v>378</v>
      </c>
      <c r="C303" s="8"/>
      <c r="D303" s="8"/>
      <c r="E303" s="8"/>
      <c r="F303" s="18"/>
      <c r="G303" s="45"/>
      <c r="H303" s="46">
        <v>-46549638620</v>
      </c>
      <c r="I303" s="45"/>
      <c r="J303" s="46">
        <v>-46549638620</v>
      </c>
    </row>
    <row r="304" spans="2:10" ht="15" customHeight="1">
      <c r="B304" s="9"/>
      <c r="C304" s="8" t="s">
        <v>101</v>
      </c>
      <c r="D304" s="8"/>
      <c r="E304" s="8"/>
      <c r="F304" s="18"/>
      <c r="G304" s="45"/>
      <c r="H304" s="46">
        <v>-46549638620</v>
      </c>
      <c r="I304" s="45"/>
      <c r="J304" s="46">
        <v>-46549638620</v>
      </c>
    </row>
    <row r="305" spans="2:10" ht="15" customHeight="1">
      <c r="B305" s="9" t="s">
        <v>379</v>
      </c>
      <c r="C305" s="8"/>
      <c r="D305" s="8"/>
      <c r="E305" s="8"/>
      <c r="F305" s="18"/>
      <c r="G305" s="45"/>
      <c r="H305" s="46">
        <v>267950756163</v>
      </c>
      <c r="I305" s="45"/>
      <c r="J305" s="46">
        <v>274325182599</v>
      </c>
    </row>
    <row r="306" spans="2:10" ht="15" customHeight="1">
      <c r="B306" s="9"/>
      <c r="C306" s="8" t="s">
        <v>102</v>
      </c>
      <c r="D306" s="8"/>
      <c r="E306" s="8"/>
      <c r="F306" s="18"/>
      <c r="G306" s="45"/>
      <c r="H306" s="46">
        <v>9772031440</v>
      </c>
      <c r="I306" s="45"/>
      <c r="J306" s="46">
        <v>8033035066</v>
      </c>
    </row>
    <row r="307" spans="2:10" ht="15" customHeight="1">
      <c r="B307" s="9"/>
      <c r="C307" s="8" t="s">
        <v>103</v>
      </c>
      <c r="D307" s="8"/>
      <c r="E307" s="8"/>
      <c r="F307" s="18"/>
      <c r="G307" s="45"/>
      <c r="H307" s="58">
        <v>3377556725</v>
      </c>
      <c r="I307" s="45"/>
      <c r="J307" s="58">
        <v>3637917734</v>
      </c>
    </row>
    <row r="308" spans="2:10" ht="15" customHeight="1">
      <c r="B308" s="9"/>
      <c r="C308" s="8" t="s">
        <v>380</v>
      </c>
      <c r="D308" s="8"/>
      <c r="E308" s="8"/>
      <c r="F308" s="18"/>
      <c r="G308" s="45"/>
      <c r="H308" s="46">
        <v>254801167998</v>
      </c>
      <c r="I308" s="45"/>
      <c r="J308" s="46">
        <v>262654229799</v>
      </c>
    </row>
    <row r="309" spans="2:10" ht="15" customHeight="1">
      <c r="B309" s="9" t="s">
        <v>104</v>
      </c>
      <c r="C309" s="8"/>
      <c r="D309" s="8"/>
      <c r="E309" s="8"/>
      <c r="F309" s="18"/>
      <c r="G309" s="45"/>
      <c r="H309" s="46">
        <v>626610198600</v>
      </c>
      <c r="I309" s="45"/>
      <c r="J309" s="46">
        <v>514948852366</v>
      </c>
    </row>
    <row r="310" spans="2:10" ht="15" customHeight="1">
      <c r="B310" s="19" t="s">
        <v>105</v>
      </c>
      <c r="C310" s="20"/>
      <c r="D310" s="20"/>
      <c r="E310" s="20"/>
      <c r="F310" s="21"/>
      <c r="G310" s="55"/>
      <c r="H310" s="60">
        <v>7696135974688</v>
      </c>
      <c r="I310" s="55"/>
      <c r="J310" s="60">
        <v>4535380347209</v>
      </c>
    </row>
  </sheetData>
  <sheetProtection password="CC2D" sheet="1" objects="1" scenarios="1"/>
  <mergeCells count="4">
    <mergeCell ref="I7:J7"/>
    <mergeCell ref="B7:F7"/>
    <mergeCell ref="B2:J2"/>
    <mergeCell ref="G7:H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2060"/>
    <pageSetUpPr fitToPage="1"/>
  </sheetPr>
  <dimension ref="B1:N119"/>
  <sheetViews>
    <sheetView showGridLines="0" zoomScale="115" zoomScaleNormal="115" workbookViewId="0">
      <selection activeCell="J16" sqref="J16"/>
    </sheetView>
  </sheetViews>
  <sheetFormatPr defaultRowHeight="12"/>
  <cols>
    <col min="1" max="1" width="9" style="2"/>
    <col min="2" max="2" width="5.625" style="2" customWidth="1"/>
    <col min="3" max="4" width="2.125" style="2" customWidth="1"/>
    <col min="5" max="5" width="2.625" style="2" customWidth="1"/>
    <col min="6" max="8" width="2.125" style="2" customWidth="1"/>
    <col min="9" max="9" width="30.625" style="2" customWidth="1"/>
    <col min="10" max="13" width="16" style="1" customWidth="1"/>
    <col min="14" max="16384" width="9" style="2"/>
  </cols>
  <sheetData>
    <row r="1" spans="2:13" ht="15" customHeight="1"/>
    <row r="2" spans="2:13" ht="15" customHeight="1">
      <c r="C2" s="70" t="s">
        <v>0</v>
      </c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2:13" ht="15" customHeight="1"/>
    <row r="4" spans="2:13" ht="15" customHeight="1">
      <c r="C4" s="71" t="s">
        <v>464</v>
      </c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2:13" s="34" customFormat="1" ht="15" customHeight="1">
      <c r="C5" s="71" t="s">
        <v>465</v>
      </c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2:13" s="23" customFormat="1" ht="15" customHeight="1">
      <c r="C6" s="23" t="s">
        <v>107</v>
      </c>
      <c r="K6" s="28"/>
      <c r="M6" s="28" t="s">
        <v>141</v>
      </c>
    </row>
    <row r="7" spans="2:13" ht="15" customHeight="1">
      <c r="B7" s="35"/>
      <c r="C7" s="67" t="s">
        <v>216</v>
      </c>
      <c r="D7" s="68"/>
      <c r="E7" s="68"/>
      <c r="F7" s="68"/>
      <c r="G7" s="68"/>
      <c r="H7" s="68"/>
      <c r="I7" s="69"/>
      <c r="J7" s="62" t="s">
        <v>385</v>
      </c>
      <c r="K7" s="63"/>
      <c r="L7" s="62" t="s">
        <v>386</v>
      </c>
      <c r="M7" s="63"/>
    </row>
    <row r="8" spans="2:13" s="5" customFormat="1" ht="15" customHeight="1">
      <c r="C8" s="10" t="s">
        <v>387</v>
      </c>
      <c r="D8" s="11"/>
      <c r="E8" s="11"/>
      <c r="F8" s="6"/>
      <c r="G8" s="6"/>
      <c r="H8" s="6"/>
      <c r="I8" s="7"/>
      <c r="J8" s="56"/>
      <c r="K8" s="57">
        <f>SUM(K9,K17,K25,K30,K35,K38)</f>
        <v>660917911962</v>
      </c>
      <c r="L8" s="56"/>
      <c r="M8" s="57">
        <f>SUM(M9,M17,M25,M30,M35,M38)</f>
        <v>258075349778</v>
      </c>
    </row>
    <row r="9" spans="2:13" ht="15" customHeight="1">
      <c r="C9" s="12"/>
      <c r="D9" s="13" t="s">
        <v>2</v>
      </c>
      <c r="E9" s="13"/>
      <c r="F9" s="3"/>
      <c r="G9" s="3"/>
      <c r="H9" s="3"/>
      <c r="I9" s="4"/>
      <c r="J9" s="45"/>
      <c r="K9" s="46">
        <f>SUM(J10:J16)</f>
        <v>35919944875</v>
      </c>
      <c r="L9" s="45"/>
      <c r="M9" s="46">
        <f>SUM(L10:L16)</f>
        <v>26705393949</v>
      </c>
    </row>
    <row r="10" spans="2:13" ht="15" customHeight="1">
      <c r="C10" s="12"/>
      <c r="D10" s="13"/>
      <c r="E10" s="13" t="s">
        <v>388</v>
      </c>
      <c r="F10" s="39" t="s">
        <v>389</v>
      </c>
      <c r="G10" s="3"/>
      <c r="H10" s="3"/>
      <c r="I10" s="4"/>
      <c r="J10" s="45">
        <v>22532839765</v>
      </c>
      <c r="K10" s="46"/>
      <c r="L10" s="45">
        <v>12660971830</v>
      </c>
      <c r="M10" s="46"/>
    </row>
    <row r="11" spans="2:13" ht="15" customHeight="1">
      <c r="C11" s="12"/>
      <c r="D11" s="13"/>
      <c r="E11" s="13" t="s">
        <v>390</v>
      </c>
      <c r="F11" s="39" t="s">
        <v>391</v>
      </c>
      <c r="G11" s="3"/>
      <c r="H11" s="3"/>
      <c r="I11" s="4"/>
      <c r="J11" s="45">
        <v>4880175615</v>
      </c>
      <c r="K11" s="46"/>
      <c r="L11" s="45">
        <v>8386904359</v>
      </c>
      <c r="M11" s="46"/>
    </row>
    <row r="12" spans="2:13" ht="15" customHeight="1">
      <c r="C12" s="12"/>
      <c r="D12" s="13"/>
      <c r="E12" s="13" t="s">
        <v>117</v>
      </c>
      <c r="F12" s="39" t="s">
        <v>392</v>
      </c>
      <c r="G12" s="3"/>
      <c r="H12" s="3"/>
      <c r="I12" s="4"/>
      <c r="J12" s="45">
        <v>65758271</v>
      </c>
      <c r="K12" s="46"/>
      <c r="L12" s="45">
        <v>76000000</v>
      </c>
      <c r="M12" s="46"/>
    </row>
    <row r="13" spans="2:13" ht="15" customHeight="1">
      <c r="C13" s="12"/>
      <c r="D13" s="13"/>
      <c r="E13" s="13" t="s">
        <v>118</v>
      </c>
      <c r="F13" s="39" t="s">
        <v>393</v>
      </c>
      <c r="G13" s="3"/>
      <c r="H13" s="3"/>
      <c r="I13" s="4"/>
      <c r="J13" s="45">
        <v>347403902</v>
      </c>
      <c r="K13" s="46"/>
      <c r="L13" s="45">
        <v>407323261</v>
      </c>
      <c r="M13" s="46"/>
    </row>
    <row r="14" spans="2:13" ht="15" customHeight="1">
      <c r="C14" s="12"/>
      <c r="D14" s="13"/>
      <c r="E14" s="13" t="s">
        <v>119</v>
      </c>
      <c r="F14" s="39" t="s">
        <v>394</v>
      </c>
      <c r="G14" s="3"/>
      <c r="H14" s="3"/>
      <c r="I14" s="4"/>
      <c r="J14" s="45">
        <v>2523516842</v>
      </c>
      <c r="K14" s="46"/>
      <c r="L14" s="45">
        <v>502315689</v>
      </c>
      <c r="M14" s="46"/>
    </row>
    <row r="15" spans="2:13" ht="15" customHeight="1">
      <c r="C15" s="12"/>
      <c r="D15" s="13"/>
      <c r="E15" s="13" t="s">
        <v>120</v>
      </c>
      <c r="F15" s="39" t="s">
        <v>395</v>
      </c>
      <c r="G15" s="3"/>
      <c r="H15" s="3"/>
      <c r="I15" s="4"/>
      <c r="J15" s="45">
        <v>4473825654</v>
      </c>
      <c r="K15" s="46"/>
      <c r="L15" s="45">
        <v>3836246475</v>
      </c>
      <c r="M15" s="46"/>
    </row>
    <row r="16" spans="2:13" ht="15" customHeight="1">
      <c r="C16" s="12"/>
      <c r="D16" s="13"/>
      <c r="E16" s="13" t="s">
        <v>396</v>
      </c>
      <c r="F16" s="39" t="s">
        <v>397</v>
      </c>
      <c r="G16" s="3"/>
      <c r="H16" s="3"/>
      <c r="I16" s="4"/>
      <c r="J16" s="45">
        <v>1096424826</v>
      </c>
      <c r="K16" s="46"/>
      <c r="L16" s="45">
        <v>835632335</v>
      </c>
      <c r="M16" s="46"/>
    </row>
    <row r="17" spans="2:13" ht="15" customHeight="1">
      <c r="C17" s="12"/>
      <c r="D17" s="13" t="s">
        <v>398</v>
      </c>
      <c r="E17" s="13"/>
      <c r="F17" s="3"/>
      <c r="G17" s="3"/>
      <c r="H17" s="3"/>
      <c r="I17" s="4"/>
      <c r="J17" s="45"/>
      <c r="K17" s="46">
        <f>SUM(J18:J24)</f>
        <v>255359604964</v>
      </c>
      <c r="L17" s="45"/>
      <c r="M17" s="46">
        <f>SUM(L18:L24)</f>
        <v>82456353591</v>
      </c>
    </row>
    <row r="18" spans="2:13" ht="15" customHeight="1">
      <c r="C18" s="12"/>
      <c r="D18" s="13"/>
      <c r="E18" s="13" t="s">
        <v>388</v>
      </c>
      <c r="F18" s="13" t="s">
        <v>399</v>
      </c>
      <c r="G18" s="3"/>
      <c r="H18" s="3"/>
      <c r="I18" s="4"/>
      <c r="J18" s="45">
        <v>87585051766</v>
      </c>
      <c r="K18" s="46"/>
      <c r="L18" s="45">
        <v>42205124861</v>
      </c>
      <c r="M18" s="46"/>
    </row>
    <row r="19" spans="2:13" ht="15" customHeight="1">
      <c r="C19" s="12"/>
      <c r="D19" s="13"/>
      <c r="E19" s="13" t="s">
        <v>116</v>
      </c>
      <c r="F19" s="13" t="s">
        <v>400</v>
      </c>
      <c r="G19" s="3"/>
      <c r="H19" s="3"/>
      <c r="I19" s="4"/>
      <c r="J19" s="45">
        <v>9645331967</v>
      </c>
      <c r="K19" s="46"/>
      <c r="L19" s="45">
        <v>11923477929</v>
      </c>
      <c r="M19" s="46"/>
    </row>
    <row r="20" spans="2:13" ht="15" customHeight="1">
      <c r="C20" s="12"/>
      <c r="D20" s="13"/>
      <c r="E20" s="13" t="s">
        <v>117</v>
      </c>
      <c r="F20" s="13" t="s">
        <v>218</v>
      </c>
      <c r="G20" s="3"/>
      <c r="H20" s="3"/>
      <c r="I20" s="4"/>
      <c r="J20" s="45">
        <v>0</v>
      </c>
      <c r="K20" s="46"/>
      <c r="L20" s="45">
        <v>118719886</v>
      </c>
      <c r="M20" s="46"/>
    </row>
    <row r="21" spans="2:13" ht="15" customHeight="1">
      <c r="C21" s="12"/>
      <c r="D21" s="13"/>
      <c r="E21" s="13" t="s">
        <v>118</v>
      </c>
      <c r="F21" s="13" t="s">
        <v>219</v>
      </c>
      <c r="G21" s="3"/>
      <c r="H21" s="3"/>
      <c r="I21" s="4"/>
      <c r="J21" s="45">
        <v>49914430128</v>
      </c>
      <c r="K21" s="46"/>
      <c r="L21" s="45">
        <v>2333129424</v>
      </c>
      <c r="M21" s="46"/>
    </row>
    <row r="22" spans="2:13" ht="15" customHeight="1">
      <c r="C22" s="12"/>
      <c r="D22" s="13"/>
      <c r="E22" s="13" t="s">
        <v>119</v>
      </c>
      <c r="F22" s="13" t="s">
        <v>220</v>
      </c>
      <c r="G22" s="3"/>
      <c r="H22" s="3"/>
      <c r="I22" s="4"/>
      <c r="J22" s="45">
        <v>7214438764</v>
      </c>
      <c r="K22" s="46"/>
      <c r="L22" s="45">
        <v>1819492827</v>
      </c>
      <c r="M22" s="46"/>
    </row>
    <row r="23" spans="2:13" ht="15" customHeight="1">
      <c r="C23" s="12"/>
      <c r="D23" s="13"/>
      <c r="E23" s="13" t="s">
        <v>120</v>
      </c>
      <c r="F23" s="13" t="s">
        <v>221</v>
      </c>
      <c r="G23" s="3"/>
      <c r="H23" s="3"/>
      <c r="I23" s="4"/>
      <c r="J23" s="45">
        <v>12248936570</v>
      </c>
      <c r="K23" s="46"/>
      <c r="L23" s="45">
        <v>216358944</v>
      </c>
      <c r="M23" s="46"/>
    </row>
    <row r="24" spans="2:13" ht="15" customHeight="1">
      <c r="C24" s="12"/>
      <c r="D24" s="13"/>
      <c r="E24" s="13" t="s">
        <v>121</v>
      </c>
      <c r="F24" s="13" t="s">
        <v>222</v>
      </c>
      <c r="G24" s="3"/>
      <c r="H24" s="3"/>
      <c r="I24" s="4"/>
      <c r="J24" s="45">
        <v>88751415769</v>
      </c>
      <c r="K24" s="46"/>
      <c r="L24" s="45">
        <v>23840049720</v>
      </c>
      <c r="M24" s="46"/>
    </row>
    <row r="25" spans="2:13" ht="15" customHeight="1">
      <c r="C25" s="12"/>
      <c r="D25" s="13" t="s">
        <v>401</v>
      </c>
      <c r="E25" s="13"/>
      <c r="F25" s="3"/>
      <c r="G25" s="3"/>
      <c r="H25" s="3"/>
      <c r="I25" s="4"/>
      <c r="J25" s="45"/>
      <c r="K25" s="46">
        <f>SUM(J26:J29)</f>
        <v>336815199013</v>
      </c>
      <c r="L25" s="45"/>
      <c r="M25" s="46">
        <f>SUM(L26:L29)</f>
        <v>129729824139</v>
      </c>
    </row>
    <row r="26" spans="2:13" ht="15" customHeight="1">
      <c r="C26" s="12"/>
      <c r="D26" s="13"/>
      <c r="E26" s="13" t="s">
        <v>217</v>
      </c>
      <c r="F26" s="13" t="s">
        <v>223</v>
      </c>
      <c r="G26" s="3"/>
      <c r="H26" s="3"/>
      <c r="I26" s="4"/>
      <c r="J26" s="45">
        <v>321224361702</v>
      </c>
      <c r="K26" s="46"/>
      <c r="L26" s="45">
        <v>128051808010</v>
      </c>
      <c r="M26" s="46"/>
    </row>
    <row r="27" spans="2:13" ht="15" customHeight="1">
      <c r="C27" s="12"/>
      <c r="D27" s="13"/>
      <c r="E27" s="13" t="s">
        <v>123</v>
      </c>
      <c r="F27" s="13" t="s">
        <v>224</v>
      </c>
      <c r="G27" s="3"/>
      <c r="H27" s="3"/>
      <c r="I27" s="4"/>
      <c r="J27" s="45">
        <v>10230654782</v>
      </c>
      <c r="K27" s="46"/>
      <c r="L27" s="45">
        <v>1630414963</v>
      </c>
      <c r="M27" s="46"/>
    </row>
    <row r="28" spans="2:13" ht="15" customHeight="1">
      <c r="C28" s="12"/>
      <c r="D28" s="13"/>
      <c r="E28" s="13" t="s">
        <v>117</v>
      </c>
      <c r="F28" s="13" t="s">
        <v>159</v>
      </c>
      <c r="G28" s="3"/>
      <c r="H28" s="3"/>
      <c r="I28" s="4"/>
      <c r="J28" s="45">
        <v>24129168</v>
      </c>
      <c r="K28" s="46"/>
      <c r="L28" s="45">
        <v>8173166</v>
      </c>
      <c r="M28" s="46"/>
    </row>
    <row r="29" spans="2:13" ht="15" customHeight="1">
      <c r="B29" s="24"/>
      <c r="C29" s="12"/>
      <c r="D29" s="13"/>
      <c r="E29" s="13" t="s">
        <v>118</v>
      </c>
      <c r="F29" s="13" t="s">
        <v>225</v>
      </c>
      <c r="G29" s="3"/>
      <c r="H29" s="3"/>
      <c r="I29" s="4"/>
      <c r="J29" s="45">
        <v>5336053361</v>
      </c>
      <c r="K29" s="46"/>
      <c r="L29" s="45">
        <v>39428000</v>
      </c>
      <c r="M29" s="46"/>
    </row>
    <row r="30" spans="2:13" ht="15" customHeight="1">
      <c r="B30" s="24"/>
      <c r="C30" s="12"/>
      <c r="D30" s="13" t="s">
        <v>3</v>
      </c>
      <c r="E30" s="13"/>
      <c r="F30" s="3"/>
      <c r="G30" s="3"/>
      <c r="H30" s="3"/>
      <c r="I30" s="4"/>
      <c r="J30" s="45"/>
      <c r="K30" s="46">
        <f>SUM(J31:J34)</f>
        <v>22640746546</v>
      </c>
      <c r="L30" s="45"/>
      <c r="M30" s="46">
        <f>SUM(L31:L34)</f>
        <v>15958147618</v>
      </c>
    </row>
    <row r="31" spans="2:13" ht="15" customHeight="1">
      <c r="B31" s="24"/>
      <c r="C31" s="12"/>
      <c r="D31" s="13"/>
      <c r="E31" s="13" t="s">
        <v>217</v>
      </c>
      <c r="F31" s="13" t="s">
        <v>226</v>
      </c>
      <c r="G31" s="3"/>
      <c r="H31" s="3"/>
      <c r="I31" s="4"/>
      <c r="J31" s="45">
        <v>527388112</v>
      </c>
      <c r="K31" s="46"/>
      <c r="L31" s="45">
        <v>632584775</v>
      </c>
      <c r="M31" s="46"/>
    </row>
    <row r="32" spans="2:13" ht="15" customHeight="1">
      <c r="B32" s="24"/>
      <c r="C32" s="12"/>
      <c r="D32" s="13"/>
      <c r="E32" s="13" t="s">
        <v>123</v>
      </c>
      <c r="F32" s="13" t="s">
        <v>160</v>
      </c>
      <c r="G32" s="3"/>
      <c r="H32" s="3"/>
      <c r="I32" s="4"/>
      <c r="J32" s="45">
        <v>8885482475</v>
      </c>
      <c r="K32" s="46"/>
      <c r="L32" s="45">
        <v>6423174337</v>
      </c>
      <c r="M32" s="46"/>
    </row>
    <row r="33" spans="3:13" ht="15" customHeight="1">
      <c r="C33" s="12"/>
      <c r="D33" s="13"/>
      <c r="E33" s="13" t="s">
        <v>243</v>
      </c>
      <c r="F33" s="13" t="s">
        <v>124</v>
      </c>
      <c r="G33" s="3"/>
      <c r="H33" s="3"/>
      <c r="I33" s="4"/>
      <c r="J33" s="45">
        <v>12033570026</v>
      </c>
      <c r="K33" s="46"/>
      <c r="L33" s="45">
        <v>8582019801</v>
      </c>
      <c r="M33" s="46"/>
    </row>
    <row r="34" spans="3:13" ht="15" customHeight="1">
      <c r="C34" s="12"/>
      <c r="D34" s="13"/>
      <c r="E34" s="13" t="s">
        <v>227</v>
      </c>
      <c r="F34" s="13" t="s">
        <v>125</v>
      </c>
      <c r="G34" s="3"/>
      <c r="H34" s="3"/>
      <c r="I34" s="4"/>
      <c r="J34" s="45">
        <v>1194305933</v>
      </c>
      <c r="K34" s="46"/>
      <c r="L34" s="45">
        <v>320368705</v>
      </c>
      <c r="M34" s="46"/>
    </row>
    <row r="35" spans="3:13" ht="15" customHeight="1">
      <c r="C35" s="12"/>
      <c r="D35" s="13" t="s">
        <v>288</v>
      </c>
      <c r="E35" s="13"/>
      <c r="F35" s="3"/>
      <c r="G35" s="3"/>
      <c r="H35" s="3"/>
      <c r="I35" s="4"/>
      <c r="J35" s="45"/>
      <c r="K35" s="46">
        <f>SUM(J36:J37)</f>
        <v>5697024711</v>
      </c>
      <c r="L35" s="45"/>
      <c r="M35" s="46">
        <f>SUM(L36:L37)</f>
        <v>1090453037</v>
      </c>
    </row>
    <row r="36" spans="3:13" ht="15" customHeight="1">
      <c r="C36" s="12"/>
      <c r="D36" s="13"/>
      <c r="E36" s="13" t="s">
        <v>217</v>
      </c>
      <c r="F36" s="13" t="s">
        <v>228</v>
      </c>
      <c r="G36" s="3"/>
      <c r="H36" s="3"/>
      <c r="I36" s="4"/>
      <c r="J36" s="45">
        <v>879132507</v>
      </c>
      <c r="K36" s="46"/>
      <c r="L36" s="45">
        <v>1176404</v>
      </c>
      <c r="M36" s="46"/>
    </row>
    <row r="37" spans="3:13" ht="15" customHeight="1">
      <c r="C37" s="12"/>
      <c r="D37" s="13"/>
      <c r="E37" s="13" t="s">
        <v>123</v>
      </c>
      <c r="F37" s="13" t="s">
        <v>229</v>
      </c>
      <c r="G37" s="3"/>
      <c r="H37" s="3"/>
      <c r="I37" s="4"/>
      <c r="J37" s="45">
        <v>4817892204</v>
      </c>
      <c r="K37" s="46"/>
      <c r="L37" s="45">
        <v>1089276633</v>
      </c>
      <c r="M37" s="46"/>
    </row>
    <row r="38" spans="3:13" ht="15" customHeight="1">
      <c r="C38" s="14"/>
      <c r="D38" s="15" t="s">
        <v>289</v>
      </c>
      <c r="E38" s="15"/>
      <c r="F38" s="3"/>
      <c r="G38" s="3"/>
      <c r="H38" s="3"/>
      <c r="I38" s="4"/>
      <c r="J38" s="45"/>
      <c r="K38" s="46">
        <f>SUM(J39:J41)</f>
        <v>4485391853</v>
      </c>
      <c r="L38" s="45"/>
      <c r="M38" s="46">
        <f>SUM(L39:L41)</f>
        <v>2135177444</v>
      </c>
    </row>
    <row r="39" spans="3:13" ht="15" customHeight="1">
      <c r="C39" s="14"/>
      <c r="D39" s="15"/>
      <c r="E39" s="15" t="s">
        <v>217</v>
      </c>
      <c r="F39" s="15" t="s">
        <v>230</v>
      </c>
      <c r="G39" s="3"/>
      <c r="H39" s="3"/>
      <c r="I39" s="4"/>
      <c r="J39" s="45">
        <v>2761895269</v>
      </c>
      <c r="K39" s="46"/>
      <c r="L39" s="45">
        <v>1734521474</v>
      </c>
      <c r="M39" s="46"/>
    </row>
    <row r="40" spans="3:13" ht="15" customHeight="1">
      <c r="C40" s="14"/>
      <c r="D40" s="15"/>
      <c r="E40" s="15" t="s">
        <v>123</v>
      </c>
      <c r="F40" s="15" t="s">
        <v>231</v>
      </c>
      <c r="G40" s="3"/>
      <c r="H40" s="3"/>
      <c r="I40" s="4"/>
      <c r="J40" s="45">
        <v>802934346</v>
      </c>
      <c r="K40" s="46"/>
      <c r="L40" s="45">
        <v>251121951</v>
      </c>
      <c r="M40" s="46"/>
    </row>
    <row r="41" spans="3:13" ht="15" customHeight="1">
      <c r="C41" s="14"/>
      <c r="D41" s="15"/>
      <c r="E41" s="15" t="s">
        <v>117</v>
      </c>
      <c r="F41" s="15" t="s">
        <v>232</v>
      </c>
      <c r="G41" s="3"/>
      <c r="H41" s="3"/>
      <c r="I41" s="4"/>
      <c r="J41" s="45">
        <v>920562238</v>
      </c>
      <c r="K41" s="46"/>
      <c r="L41" s="45">
        <v>149534019</v>
      </c>
      <c r="M41" s="46"/>
    </row>
    <row r="42" spans="3:13" ht="15" customHeight="1">
      <c r="C42" s="14" t="s">
        <v>234</v>
      </c>
      <c r="D42" s="15"/>
      <c r="E42" s="15"/>
      <c r="F42" s="3"/>
      <c r="G42" s="3"/>
      <c r="H42" s="3"/>
      <c r="I42" s="4"/>
      <c r="J42" s="45"/>
      <c r="K42" s="46">
        <f>SUM(K43,K49,K56,K60,K64,K67,K70,K94)</f>
        <v>646678777357</v>
      </c>
      <c r="L42" s="45"/>
      <c r="M42" s="46">
        <f>SUM(M43,M49,M56,M60,M64,M67,M70,M94)</f>
        <v>233595388650</v>
      </c>
    </row>
    <row r="43" spans="3:13" ht="15" customHeight="1">
      <c r="C43" s="14"/>
      <c r="D43" s="15" t="s">
        <v>4</v>
      </c>
      <c r="E43" s="15"/>
      <c r="F43" s="3"/>
      <c r="G43" s="3"/>
      <c r="H43" s="3"/>
      <c r="I43" s="4"/>
      <c r="J43" s="45"/>
      <c r="K43" s="46">
        <f>SUM(J44:J48)</f>
        <v>11209936529</v>
      </c>
      <c r="L43" s="45"/>
      <c r="M43" s="46">
        <f>SUM(L44:L48)</f>
        <v>6895317360</v>
      </c>
    </row>
    <row r="44" spans="3:13" ht="15" customHeight="1">
      <c r="C44" s="14"/>
      <c r="D44" s="15"/>
      <c r="E44" s="15" t="s">
        <v>217</v>
      </c>
      <c r="F44" s="15" t="s">
        <v>235</v>
      </c>
      <c r="G44" s="3"/>
      <c r="H44" s="3"/>
      <c r="I44" s="4"/>
      <c r="J44" s="45">
        <v>9538322682</v>
      </c>
      <c r="K44" s="46"/>
      <c r="L44" s="45">
        <v>5622133605</v>
      </c>
      <c r="M44" s="46"/>
    </row>
    <row r="45" spans="3:13" ht="15" customHeight="1">
      <c r="C45" s="14"/>
      <c r="D45" s="15"/>
      <c r="E45" s="15" t="s">
        <v>123</v>
      </c>
      <c r="F45" s="15" t="s">
        <v>236</v>
      </c>
      <c r="G45" s="3"/>
      <c r="H45" s="3"/>
      <c r="I45" s="4"/>
      <c r="J45" s="45">
        <v>73490966</v>
      </c>
      <c r="K45" s="46"/>
      <c r="L45" s="45">
        <v>80207048</v>
      </c>
      <c r="M45" s="46"/>
    </row>
    <row r="46" spans="3:13" ht="15" customHeight="1">
      <c r="C46" s="14"/>
      <c r="D46" s="15"/>
      <c r="E46" s="15" t="s">
        <v>426</v>
      </c>
      <c r="F46" s="15" t="s">
        <v>237</v>
      </c>
      <c r="G46" s="3"/>
      <c r="H46" s="3"/>
      <c r="I46" s="4"/>
      <c r="J46" s="45">
        <v>13434313</v>
      </c>
      <c r="K46" s="46"/>
      <c r="L46" s="45">
        <v>20392922</v>
      </c>
      <c r="M46" s="46"/>
    </row>
    <row r="47" spans="3:13" ht="15" customHeight="1">
      <c r="C47" s="14"/>
      <c r="D47" s="15"/>
      <c r="E47" s="15" t="s">
        <v>427</v>
      </c>
      <c r="F47" s="15" t="s">
        <v>238</v>
      </c>
      <c r="G47" s="3"/>
      <c r="H47" s="3"/>
      <c r="I47" s="4"/>
      <c r="J47" s="45">
        <v>223648785</v>
      </c>
      <c r="K47" s="46"/>
      <c r="L47" s="45">
        <v>150993531</v>
      </c>
      <c r="M47" s="46"/>
    </row>
    <row r="48" spans="3:13" ht="15" customHeight="1">
      <c r="C48" s="14"/>
      <c r="D48" s="15"/>
      <c r="E48" s="15" t="s">
        <v>428</v>
      </c>
      <c r="F48" s="15" t="s">
        <v>239</v>
      </c>
      <c r="G48" s="3"/>
      <c r="H48" s="3"/>
      <c r="I48" s="4"/>
      <c r="J48" s="45">
        <v>1361039783</v>
      </c>
      <c r="K48" s="46"/>
      <c r="L48" s="45">
        <v>1021590254</v>
      </c>
      <c r="M48" s="46"/>
    </row>
    <row r="49" spans="2:13" ht="15" customHeight="1">
      <c r="C49" s="14"/>
      <c r="D49" s="15" t="s">
        <v>240</v>
      </c>
      <c r="E49" s="15"/>
      <c r="F49" s="3"/>
      <c r="G49" s="3"/>
      <c r="H49" s="3"/>
      <c r="I49" s="4"/>
      <c r="J49" s="45"/>
      <c r="K49" s="46">
        <f>SUM(J50:J55)</f>
        <v>146116571797</v>
      </c>
      <c r="L49" s="45"/>
      <c r="M49" s="46">
        <f>SUM(L50:L55)</f>
        <v>34190992228</v>
      </c>
    </row>
    <row r="50" spans="2:13" ht="15" customHeight="1">
      <c r="C50" s="14"/>
      <c r="D50" s="15"/>
      <c r="E50" s="15" t="s">
        <v>217</v>
      </c>
      <c r="F50" s="15" t="s">
        <v>241</v>
      </c>
      <c r="G50" s="3"/>
      <c r="H50" s="3"/>
      <c r="I50" s="4"/>
      <c r="J50" s="45">
        <v>88135150537</v>
      </c>
      <c r="K50" s="46"/>
      <c r="L50" s="45">
        <v>21268449629</v>
      </c>
      <c r="M50" s="46"/>
    </row>
    <row r="51" spans="2:13" ht="15" customHeight="1">
      <c r="C51" s="14"/>
      <c r="D51" s="15"/>
      <c r="E51" s="15" t="s">
        <v>123</v>
      </c>
      <c r="F51" s="15" t="s">
        <v>242</v>
      </c>
      <c r="G51" s="3"/>
      <c r="H51" s="3"/>
      <c r="I51" s="4"/>
      <c r="J51" s="45">
        <v>17482040317</v>
      </c>
      <c r="K51" s="46"/>
      <c r="L51" s="45">
        <v>3326631800</v>
      </c>
      <c r="M51" s="46"/>
    </row>
    <row r="52" spans="2:13" ht="15" customHeight="1">
      <c r="C52" s="14"/>
      <c r="D52" s="15"/>
      <c r="E52" s="15" t="s">
        <v>243</v>
      </c>
      <c r="F52" s="15" t="s">
        <v>244</v>
      </c>
      <c r="G52" s="3"/>
      <c r="H52" s="3"/>
      <c r="I52" s="4"/>
      <c r="J52" s="45">
        <v>2448349550</v>
      </c>
      <c r="K52" s="46"/>
      <c r="L52" s="45">
        <v>242658988</v>
      </c>
      <c r="M52" s="46"/>
    </row>
    <row r="53" spans="2:13" ht="15" customHeight="1">
      <c r="C53" s="14"/>
      <c r="D53" s="15"/>
      <c r="E53" s="15" t="s">
        <v>227</v>
      </c>
      <c r="F53" s="15" t="s">
        <v>245</v>
      </c>
      <c r="G53" s="3"/>
      <c r="H53" s="3"/>
      <c r="I53" s="4"/>
      <c r="J53" s="45">
        <v>35101423500</v>
      </c>
      <c r="K53" s="46"/>
      <c r="L53" s="45">
        <v>7459917452</v>
      </c>
      <c r="M53" s="46"/>
    </row>
    <row r="54" spans="2:13" ht="15" customHeight="1">
      <c r="C54" s="14"/>
      <c r="D54" s="15"/>
      <c r="E54" s="15" t="s">
        <v>246</v>
      </c>
      <c r="F54" s="15" t="s">
        <v>247</v>
      </c>
      <c r="G54" s="3"/>
      <c r="H54" s="3"/>
      <c r="I54" s="4"/>
      <c r="J54" s="45">
        <v>925174705</v>
      </c>
      <c r="K54" s="46"/>
      <c r="L54" s="45">
        <v>402061430</v>
      </c>
      <c r="M54" s="46"/>
    </row>
    <row r="55" spans="2:13" ht="15" customHeight="1">
      <c r="C55" s="14"/>
      <c r="D55" s="15"/>
      <c r="E55" s="15" t="s">
        <v>248</v>
      </c>
      <c r="F55" s="15" t="s">
        <v>249</v>
      </c>
      <c r="G55" s="3"/>
      <c r="H55" s="3"/>
      <c r="I55" s="4"/>
      <c r="J55" s="45">
        <v>2024433188</v>
      </c>
      <c r="K55" s="46"/>
      <c r="L55" s="45">
        <v>1491272929</v>
      </c>
      <c r="M55" s="46"/>
    </row>
    <row r="56" spans="2:13" ht="15" customHeight="1">
      <c r="C56" s="14"/>
      <c r="D56" s="15" t="s">
        <v>250</v>
      </c>
      <c r="E56" s="15"/>
      <c r="F56" s="3"/>
      <c r="G56" s="3"/>
      <c r="H56" s="3"/>
      <c r="I56" s="4"/>
      <c r="J56" s="45"/>
      <c r="K56" s="46">
        <f>SUM(J57:J59)</f>
        <v>434766123428</v>
      </c>
      <c r="L56" s="45"/>
      <c r="M56" s="46">
        <f>SUM(L57:L59)</f>
        <v>154505159107</v>
      </c>
    </row>
    <row r="57" spans="2:13" ht="15" customHeight="1">
      <c r="C57" s="14"/>
      <c r="D57" s="15"/>
      <c r="E57" s="15" t="s">
        <v>217</v>
      </c>
      <c r="F57" s="15" t="s">
        <v>251</v>
      </c>
      <c r="G57" s="3"/>
      <c r="H57" s="3"/>
      <c r="I57" s="4"/>
      <c r="J57" s="45">
        <v>409988017718</v>
      </c>
      <c r="K57" s="46"/>
      <c r="L57" s="45">
        <v>152227294998</v>
      </c>
      <c r="M57" s="46"/>
    </row>
    <row r="58" spans="2:13" ht="15" customHeight="1">
      <c r="C58" s="14"/>
      <c r="D58" s="15"/>
      <c r="E58" s="15" t="s">
        <v>123</v>
      </c>
      <c r="F58" s="15" t="s">
        <v>252</v>
      </c>
      <c r="G58" s="3"/>
      <c r="H58" s="3"/>
      <c r="I58" s="4"/>
      <c r="J58" s="45">
        <v>24468447545</v>
      </c>
      <c r="K58" s="46"/>
      <c r="L58" s="45">
        <v>1517916506</v>
      </c>
      <c r="M58" s="46"/>
    </row>
    <row r="59" spans="2:13" ht="15" customHeight="1">
      <c r="C59" s="14"/>
      <c r="D59" s="15"/>
      <c r="E59" s="15" t="s">
        <v>466</v>
      </c>
      <c r="F59" s="15" t="s">
        <v>253</v>
      </c>
      <c r="G59" s="3"/>
      <c r="H59" s="3"/>
      <c r="I59" s="4"/>
      <c r="J59" s="45">
        <v>309658165</v>
      </c>
      <c r="K59" s="46"/>
      <c r="L59" s="45">
        <v>759947603</v>
      </c>
      <c r="M59" s="46"/>
    </row>
    <row r="60" spans="2:13" ht="15" customHeight="1">
      <c r="C60" s="14"/>
      <c r="D60" s="15" t="s">
        <v>5</v>
      </c>
      <c r="E60" s="15"/>
      <c r="F60" s="3"/>
      <c r="G60" s="3"/>
      <c r="H60" s="3"/>
      <c r="I60" s="4"/>
      <c r="J60" s="45"/>
      <c r="K60" s="46">
        <f>SUM(J61:J63)</f>
        <v>10456824611</v>
      </c>
      <c r="L60" s="45"/>
      <c r="M60" s="46">
        <f>SUM(L61:L63)</f>
        <v>8603279137</v>
      </c>
    </row>
    <row r="61" spans="2:13" ht="15" customHeight="1">
      <c r="C61" s="14"/>
      <c r="D61" s="15"/>
      <c r="E61" s="15" t="s">
        <v>217</v>
      </c>
      <c r="F61" s="15" t="s">
        <v>254</v>
      </c>
      <c r="G61" s="3"/>
      <c r="H61" s="3"/>
      <c r="I61" s="4"/>
      <c r="J61" s="45">
        <v>2340074535</v>
      </c>
      <c r="K61" s="46"/>
      <c r="L61" s="45">
        <v>1998340204</v>
      </c>
      <c r="M61" s="46"/>
    </row>
    <row r="62" spans="2:13" ht="15" customHeight="1">
      <c r="B62" s="24"/>
      <c r="C62" s="14"/>
      <c r="D62" s="15"/>
      <c r="E62" s="15" t="s">
        <v>123</v>
      </c>
      <c r="F62" s="15" t="s">
        <v>255</v>
      </c>
      <c r="G62" s="3"/>
      <c r="H62" s="3"/>
      <c r="I62" s="4"/>
      <c r="J62" s="45">
        <v>8007921671</v>
      </c>
      <c r="K62" s="46"/>
      <c r="L62" s="45">
        <v>6541678894</v>
      </c>
      <c r="M62" s="46"/>
    </row>
    <row r="63" spans="2:13" ht="15" customHeight="1">
      <c r="B63" s="24"/>
      <c r="C63" s="14"/>
      <c r="D63" s="15"/>
      <c r="E63" s="15" t="s">
        <v>117</v>
      </c>
      <c r="F63" s="15" t="s">
        <v>256</v>
      </c>
      <c r="G63" s="3"/>
      <c r="H63" s="3"/>
      <c r="I63" s="4"/>
      <c r="J63" s="45">
        <v>108828405</v>
      </c>
      <c r="K63" s="46"/>
      <c r="L63" s="45">
        <v>63260039</v>
      </c>
      <c r="M63" s="46"/>
    </row>
    <row r="64" spans="2:13" ht="15" customHeight="1">
      <c r="B64" s="24"/>
      <c r="C64" s="14"/>
      <c r="D64" s="15" t="s">
        <v>257</v>
      </c>
      <c r="E64" s="15"/>
      <c r="F64" s="3"/>
      <c r="G64" s="3"/>
      <c r="H64" s="3"/>
      <c r="I64" s="4"/>
      <c r="J64" s="45"/>
      <c r="K64" s="46">
        <f>SUM(J65:J66)</f>
        <v>568244379</v>
      </c>
      <c r="L64" s="45"/>
      <c r="M64" s="46">
        <f>SUM(L65:L66)</f>
        <v>34801488</v>
      </c>
    </row>
    <row r="65" spans="3:13" ht="15" customHeight="1">
      <c r="C65" s="14"/>
      <c r="D65" s="15"/>
      <c r="E65" s="15" t="s">
        <v>217</v>
      </c>
      <c r="F65" s="15" t="s">
        <v>402</v>
      </c>
      <c r="G65" s="3"/>
      <c r="H65" s="3"/>
      <c r="I65" s="4"/>
      <c r="J65" s="45"/>
      <c r="K65" s="46"/>
      <c r="L65" s="45"/>
      <c r="M65" s="46"/>
    </row>
    <row r="66" spans="3:13" ht="15" customHeight="1">
      <c r="C66" s="14"/>
      <c r="D66" s="15"/>
      <c r="E66" s="15" t="s">
        <v>123</v>
      </c>
      <c r="F66" s="15" t="s">
        <v>258</v>
      </c>
      <c r="G66" s="3"/>
      <c r="H66" s="3"/>
      <c r="I66" s="4"/>
      <c r="J66" s="45">
        <v>568244379</v>
      </c>
      <c r="K66" s="46"/>
      <c r="L66" s="45">
        <v>34801488</v>
      </c>
      <c r="M66" s="46"/>
    </row>
    <row r="67" spans="3:13" ht="15" customHeight="1">
      <c r="C67" s="14"/>
      <c r="D67" s="15" t="s">
        <v>6</v>
      </c>
      <c r="E67" s="15"/>
      <c r="F67" s="3"/>
      <c r="G67" s="3"/>
      <c r="H67" s="3"/>
      <c r="I67" s="4"/>
      <c r="J67" s="45"/>
      <c r="K67" s="46">
        <f>SUM(J68:J69)</f>
        <v>9556817084</v>
      </c>
      <c r="L67" s="45"/>
      <c r="M67" s="46">
        <f>SUM(L68:L69)</f>
        <v>992229001</v>
      </c>
    </row>
    <row r="68" spans="3:13" ht="15" customHeight="1">
      <c r="C68" s="14"/>
      <c r="D68" s="15"/>
      <c r="E68" s="15" t="s">
        <v>217</v>
      </c>
      <c r="F68" s="15" t="s">
        <v>259</v>
      </c>
      <c r="G68" s="3"/>
      <c r="H68" s="3"/>
      <c r="I68" s="4"/>
      <c r="J68" s="45">
        <v>107811351</v>
      </c>
      <c r="K68" s="46"/>
      <c r="L68" s="45">
        <v>2597797</v>
      </c>
      <c r="M68" s="46"/>
    </row>
    <row r="69" spans="3:13" ht="15" customHeight="1">
      <c r="C69" s="14"/>
      <c r="D69" s="15"/>
      <c r="E69" s="15" t="s">
        <v>123</v>
      </c>
      <c r="F69" s="15" t="s">
        <v>260</v>
      </c>
      <c r="G69" s="3"/>
      <c r="H69" s="3"/>
      <c r="I69" s="4"/>
      <c r="J69" s="45">
        <v>9449005733</v>
      </c>
      <c r="K69" s="46"/>
      <c r="L69" s="45">
        <v>989631204</v>
      </c>
      <c r="M69" s="46"/>
    </row>
    <row r="70" spans="3:13" ht="15" customHeight="1">
      <c r="C70" s="14"/>
      <c r="D70" s="15" t="s">
        <v>7</v>
      </c>
      <c r="E70" s="15"/>
      <c r="F70" s="3"/>
      <c r="G70" s="3"/>
      <c r="H70" s="3"/>
      <c r="I70" s="4"/>
      <c r="J70" s="45"/>
      <c r="K70" s="46">
        <f>SUM(J71:J93)</f>
        <v>33590033202</v>
      </c>
      <c r="L70" s="45"/>
      <c r="M70" s="46">
        <f>SUM(L71:L93)</f>
        <v>28206765382</v>
      </c>
    </row>
    <row r="71" spans="3:13" ht="15" customHeight="1">
      <c r="C71" s="14"/>
      <c r="D71" s="15"/>
      <c r="E71" s="15" t="s">
        <v>217</v>
      </c>
      <c r="F71" s="15" t="s">
        <v>403</v>
      </c>
      <c r="G71" s="3"/>
      <c r="H71" s="3"/>
      <c r="I71" s="4"/>
      <c r="J71" s="45">
        <v>17966690689</v>
      </c>
      <c r="K71" s="46"/>
      <c r="L71" s="45">
        <v>15424024000</v>
      </c>
      <c r="M71" s="46"/>
    </row>
    <row r="72" spans="3:13" ht="15" customHeight="1">
      <c r="C72" s="14"/>
      <c r="D72" s="15"/>
      <c r="E72" s="15" t="s">
        <v>123</v>
      </c>
      <c r="F72" s="15" t="s">
        <v>261</v>
      </c>
      <c r="G72" s="3"/>
      <c r="H72" s="3"/>
      <c r="I72" s="4"/>
      <c r="J72" s="45">
        <v>1124194000</v>
      </c>
      <c r="K72" s="46"/>
      <c r="L72" s="45">
        <v>723296980</v>
      </c>
      <c r="M72" s="46"/>
    </row>
    <row r="73" spans="3:13" ht="15" customHeight="1">
      <c r="C73" s="14"/>
      <c r="D73" s="15"/>
      <c r="E73" s="15" t="s">
        <v>117</v>
      </c>
      <c r="F73" s="15" t="s">
        <v>262</v>
      </c>
      <c r="G73" s="3"/>
      <c r="H73" s="3"/>
      <c r="I73" s="4"/>
      <c r="J73" s="45">
        <v>3912360070</v>
      </c>
      <c r="K73" s="46"/>
      <c r="L73" s="45">
        <v>3281791334</v>
      </c>
      <c r="M73" s="46"/>
    </row>
    <row r="74" spans="3:13" ht="15" customHeight="1">
      <c r="C74" s="14"/>
      <c r="D74" s="15"/>
      <c r="E74" s="15" t="s">
        <v>118</v>
      </c>
      <c r="F74" s="15" t="s">
        <v>404</v>
      </c>
      <c r="G74" s="3"/>
      <c r="H74" s="3"/>
      <c r="I74" s="4"/>
      <c r="J74" s="45">
        <v>1959546968</v>
      </c>
      <c r="K74" s="46"/>
      <c r="L74" s="45">
        <v>1545625284</v>
      </c>
      <c r="M74" s="46"/>
    </row>
    <row r="75" spans="3:13" ht="15" customHeight="1">
      <c r="C75" s="14"/>
      <c r="D75" s="15"/>
      <c r="E75" s="15" t="s">
        <v>119</v>
      </c>
      <c r="F75" s="15" t="s">
        <v>263</v>
      </c>
      <c r="G75" s="3"/>
      <c r="H75" s="3"/>
      <c r="I75" s="4"/>
      <c r="J75" s="45">
        <v>538793266</v>
      </c>
      <c r="K75" s="46"/>
      <c r="L75" s="45">
        <v>460046186</v>
      </c>
      <c r="M75" s="46"/>
    </row>
    <row r="76" spans="3:13" ht="15" customHeight="1">
      <c r="C76" s="14"/>
      <c r="D76" s="15"/>
      <c r="E76" s="15" t="s">
        <v>120</v>
      </c>
      <c r="F76" s="15" t="s">
        <v>264</v>
      </c>
      <c r="G76" s="3"/>
      <c r="H76" s="3"/>
      <c r="I76" s="4"/>
      <c r="J76" s="45">
        <v>1705745781</v>
      </c>
      <c r="K76" s="46"/>
      <c r="L76" s="45">
        <v>1260548025</v>
      </c>
      <c r="M76" s="46"/>
    </row>
    <row r="77" spans="3:13" ht="15" customHeight="1">
      <c r="C77" s="14"/>
      <c r="D77" s="15"/>
      <c r="E77" s="15" t="s">
        <v>121</v>
      </c>
      <c r="F77" s="15" t="s">
        <v>265</v>
      </c>
      <c r="G77" s="3"/>
      <c r="H77" s="3"/>
      <c r="I77" s="4"/>
      <c r="J77" s="45">
        <v>852463285</v>
      </c>
      <c r="K77" s="46"/>
      <c r="L77" s="45">
        <v>765438160</v>
      </c>
      <c r="M77" s="46"/>
    </row>
    <row r="78" spans="3:13" ht="15" customHeight="1">
      <c r="C78" s="14"/>
      <c r="D78" s="15"/>
      <c r="E78" s="15" t="s">
        <v>122</v>
      </c>
      <c r="F78" s="15" t="s">
        <v>266</v>
      </c>
      <c r="G78" s="3"/>
      <c r="H78" s="3"/>
      <c r="I78" s="4"/>
      <c r="J78" s="45">
        <v>669209980</v>
      </c>
      <c r="K78" s="46"/>
      <c r="L78" s="45">
        <v>499529931</v>
      </c>
      <c r="M78" s="46"/>
    </row>
    <row r="79" spans="3:13" ht="15" customHeight="1">
      <c r="C79" s="14"/>
      <c r="D79" s="15"/>
      <c r="E79" s="15" t="s">
        <v>126</v>
      </c>
      <c r="F79" s="15" t="s">
        <v>267</v>
      </c>
      <c r="G79" s="3"/>
      <c r="H79" s="3"/>
      <c r="I79" s="4"/>
      <c r="J79" s="45">
        <v>1357219721</v>
      </c>
      <c r="K79" s="46"/>
      <c r="L79" s="45">
        <v>1284835131</v>
      </c>
      <c r="M79" s="46"/>
    </row>
    <row r="80" spans="3:13" ht="15" customHeight="1">
      <c r="C80" s="14"/>
      <c r="D80" s="15"/>
      <c r="E80" s="15" t="s">
        <v>127</v>
      </c>
      <c r="F80" s="15" t="s">
        <v>268</v>
      </c>
      <c r="G80" s="3"/>
      <c r="H80" s="3"/>
      <c r="I80" s="4"/>
      <c r="J80" s="45">
        <v>45958595</v>
      </c>
      <c r="K80" s="46"/>
      <c r="L80" s="45">
        <v>36107654</v>
      </c>
      <c r="M80" s="46"/>
    </row>
    <row r="81" spans="3:13" ht="15" customHeight="1">
      <c r="C81" s="14"/>
      <c r="D81" s="15"/>
      <c r="E81" s="15" t="s">
        <v>128</v>
      </c>
      <c r="F81" s="15" t="s">
        <v>269</v>
      </c>
      <c r="G81" s="3"/>
      <c r="H81" s="3"/>
      <c r="I81" s="4"/>
      <c r="J81" s="45">
        <v>33760490</v>
      </c>
      <c r="K81" s="46"/>
      <c r="L81" s="45">
        <v>27890178</v>
      </c>
      <c r="M81" s="46"/>
    </row>
    <row r="82" spans="3:13" ht="15" customHeight="1">
      <c r="C82" s="14"/>
      <c r="D82" s="15"/>
      <c r="E82" s="15" t="s">
        <v>129</v>
      </c>
      <c r="F82" s="15" t="s">
        <v>270</v>
      </c>
      <c r="G82" s="3"/>
      <c r="H82" s="3"/>
      <c r="I82" s="4"/>
      <c r="J82" s="45">
        <v>543718300</v>
      </c>
      <c r="K82" s="46"/>
      <c r="L82" s="45">
        <v>415283136</v>
      </c>
      <c r="M82" s="46"/>
    </row>
    <row r="83" spans="3:13" ht="15" customHeight="1">
      <c r="C83" s="14"/>
      <c r="D83" s="15"/>
      <c r="E83" s="15" t="s">
        <v>130</v>
      </c>
      <c r="F83" s="15" t="s">
        <v>271</v>
      </c>
      <c r="G83" s="3"/>
      <c r="H83" s="3"/>
      <c r="I83" s="4"/>
      <c r="J83" s="45">
        <v>2165569071</v>
      </c>
      <c r="K83" s="46"/>
      <c r="L83" s="45">
        <v>1863950065</v>
      </c>
      <c r="M83" s="46"/>
    </row>
    <row r="84" spans="3:13" ht="15" customHeight="1">
      <c r="C84" s="14"/>
      <c r="D84" s="15"/>
      <c r="E84" s="15" t="s">
        <v>131</v>
      </c>
      <c r="F84" s="15" t="s">
        <v>272</v>
      </c>
      <c r="G84" s="3"/>
      <c r="H84" s="3"/>
      <c r="I84" s="4"/>
      <c r="J84" s="45">
        <v>150618034</v>
      </c>
      <c r="K84" s="46"/>
      <c r="L84" s="45">
        <v>117610000</v>
      </c>
      <c r="M84" s="46"/>
    </row>
    <row r="85" spans="3:13" ht="15" customHeight="1">
      <c r="C85" s="14"/>
      <c r="D85" s="15"/>
      <c r="E85" s="15" t="s">
        <v>132</v>
      </c>
      <c r="F85" s="15" t="s">
        <v>273</v>
      </c>
      <c r="G85" s="3"/>
      <c r="H85" s="3"/>
      <c r="I85" s="4"/>
      <c r="J85" s="45">
        <v>11207240</v>
      </c>
      <c r="K85" s="46"/>
      <c r="L85" s="45">
        <v>12007370</v>
      </c>
      <c r="M85" s="46"/>
    </row>
    <row r="86" spans="3:13" ht="15" customHeight="1">
      <c r="C86" s="14"/>
      <c r="D86" s="15"/>
      <c r="E86" s="15" t="s">
        <v>133</v>
      </c>
      <c r="F86" s="15" t="s">
        <v>405</v>
      </c>
      <c r="G86" s="3"/>
      <c r="H86" s="3"/>
      <c r="I86" s="4"/>
      <c r="J86" s="45">
        <v>8697500</v>
      </c>
      <c r="K86" s="46"/>
      <c r="L86" s="45">
        <v>1219900</v>
      </c>
      <c r="M86" s="46"/>
    </row>
    <row r="87" spans="3:13" ht="15" customHeight="1">
      <c r="C87" s="14"/>
      <c r="D87" s="15"/>
      <c r="E87" s="15" t="s">
        <v>134</v>
      </c>
      <c r="F87" s="15" t="s">
        <v>274</v>
      </c>
      <c r="G87" s="3"/>
      <c r="H87" s="3"/>
      <c r="I87" s="4"/>
      <c r="J87" s="45">
        <v>108627441</v>
      </c>
      <c r="K87" s="46"/>
      <c r="L87" s="45">
        <v>103180758</v>
      </c>
      <c r="M87" s="46"/>
    </row>
    <row r="88" spans="3:13" ht="15" customHeight="1">
      <c r="C88" s="14"/>
      <c r="D88" s="15"/>
      <c r="E88" s="15" t="s">
        <v>135</v>
      </c>
      <c r="F88" s="15" t="s">
        <v>275</v>
      </c>
      <c r="G88" s="3"/>
      <c r="H88" s="3"/>
      <c r="I88" s="4"/>
      <c r="J88" s="45">
        <v>61347879</v>
      </c>
      <c r="K88" s="46"/>
      <c r="L88" s="45">
        <v>46954012</v>
      </c>
      <c r="M88" s="46"/>
    </row>
    <row r="89" spans="3:13" ht="15" customHeight="1">
      <c r="C89" s="14"/>
      <c r="D89" s="15"/>
      <c r="E89" s="15" t="s">
        <v>136</v>
      </c>
      <c r="F89" s="15" t="s">
        <v>276</v>
      </c>
      <c r="G89" s="3"/>
      <c r="H89" s="3"/>
      <c r="I89" s="4"/>
      <c r="J89" s="45">
        <v>45187241</v>
      </c>
      <c r="K89" s="46"/>
      <c r="L89" s="45">
        <v>45133156</v>
      </c>
      <c r="M89" s="46"/>
    </row>
    <row r="90" spans="3:13" ht="15" customHeight="1">
      <c r="C90" s="14"/>
      <c r="D90" s="15"/>
      <c r="E90" s="15" t="s">
        <v>137</v>
      </c>
      <c r="F90" s="15" t="s">
        <v>277</v>
      </c>
      <c r="G90" s="3"/>
      <c r="H90" s="3"/>
      <c r="I90" s="4"/>
      <c r="J90" s="45">
        <v>20140470</v>
      </c>
      <c r="K90" s="46"/>
      <c r="L90" s="45">
        <v>18138715</v>
      </c>
      <c r="M90" s="46"/>
    </row>
    <row r="91" spans="3:13" ht="15" customHeight="1">
      <c r="C91" s="14"/>
      <c r="D91" s="15"/>
      <c r="E91" s="15" t="s">
        <v>138</v>
      </c>
      <c r="F91" s="15" t="s">
        <v>278</v>
      </c>
      <c r="G91" s="3"/>
      <c r="H91" s="3"/>
      <c r="I91" s="4"/>
      <c r="J91" s="45">
        <v>199547922</v>
      </c>
      <c r="K91" s="46"/>
      <c r="L91" s="45">
        <v>173486308</v>
      </c>
      <c r="M91" s="46"/>
    </row>
    <row r="92" spans="3:13" ht="15" customHeight="1">
      <c r="C92" s="14"/>
      <c r="D92" s="15"/>
      <c r="E92" s="15" t="s">
        <v>139</v>
      </c>
      <c r="F92" s="15" t="s">
        <v>279</v>
      </c>
      <c r="G92" s="3"/>
      <c r="H92" s="3"/>
      <c r="I92" s="4"/>
      <c r="J92" s="45">
        <v>13949920</v>
      </c>
      <c r="K92" s="46"/>
      <c r="L92" s="45">
        <v>25165010</v>
      </c>
      <c r="M92" s="46"/>
    </row>
    <row r="93" spans="3:13" ht="15" customHeight="1">
      <c r="C93" s="14"/>
      <c r="D93" s="15"/>
      <c r="E93" s="15" t="s">
        <v>140</v>
      </c>
      <c r="F93" s="15" t="s">
        <v>233</v>
      </c>
      <c r="G93" s="3"/>
      <c r="H93" s="3"/>
      <c r="I93" s="4"/>
      <c r="J93" s="45">
        <v>95479339</v>
      </c>
      <c r="K93" s="46"/>
      <c r="L93" s="45">
        <v>75504089</v>
      </c>
      <c r="M93" s="46"/>
    </row>
    <row r="94" spans="3:13" ht="15" customHeight="1">
      <c r="C94" s="14"/>
      <c r="D94" s="15" t="s">
        <v>280</v>
      </c>
      <c r="E94" s="15"/>
      <c r="F94" s="3"/>
      <c r="G94" s="3"/>
      <c r="H94" s="3"/>
      <c r="I94" s="4"/>
      <c r="J94" s="45"/>
      <c r="K94" s="46">
        <f>SUM(J95:J96)</f>
        <v>414226327</v>
      </c>
      <c r="L94" s="45"/>
      <c r="M94" s="46">
        <f>SUM(L95:L96)</f>
        <v>166844947</v>
      </c>
    </row>
    <row r="95" spans="3:13" ht="15" customHeight="1">
      <c r="C95" s="14"/>
      <c r="D95" s="15"/>
      <c r="E95" s="15" t="s">
        <v>281</v>
      </c>
      <c r="F95" s="15" t="s">
        <v>282</v>
      </c>
      <c r="G95" s="3"/>
      <c r="H95" s="3"/>
      <c r="I95" s="4"/>
      <c r="J95" s="45">
        <v>293991184</v>
      </c>
      <c r="K95" s="46"/>
      <c r="L95" s="45">
        <v>14941258</v>
      </c>
      <c r="M95" s="46"/>
    </row>
    <row r="96" spans="3:13" ht="15" customHeight="1">
      <c r="C96" s="14"/>
      <c r="D96" s="15"/>
      <c r="E96" s="15" t="s">
        <v>116</v>
      </c>
      <c r="F96" s="15" t="s">
        <v>283</v>
      </c>
      <c r="G96" s="3"/>
      <c r="H96" s="3"/>
      <c r="I96" s="4"/>
      <c r="J96" s="45">
        <v>120235143</v>
      </c>
      <c r="K96" s="46"/>
      <c r="L96" s="45">
        <v>151903689</v>
      </c>
      <c r="M96" s="46"/>
    </row>
    <row r="97" spans="2:14" ht="15" customHeight="1">
      <c r="C97" s="14" t="s">
        <v>284</v>
      </c>
      <c r="D97" s="15"/>
      <c r="E97" s="15"/>
      <c r="F97" s="3"/>
      <c r="G97" s="3"/>
      <c r="H97" s="3"/>
      <c r="I97" s="4"/>
      <c r="J97" s="45"/>
      <c r="K97" s="46">
        <f>K8-K42</f>
        <v>14239134605</v>
      </c>
      <c r="L97" s="45"/>
      <c r="M97" s="46">
        <f>M8-M42</f>
        <v>24479961128</v>
      </c>
    </row>
    <row r="98" spans="2:14" ht="15" customHeight="1">
      <c r="C98" s="14" t="s">
        <v>285</v>
      </c>
      <c r="D98" s="15"/>
      <c r="E98" s="15"/>
      <c r="F98" s="3"/>
      <c r="G98" s="3"/>
      <c r="H98" s="3"/>
      <c r="I98" s="4"/>
      <c r="J98" s="45"/>
      <c r="K98" s="46">
        <f>SUM(K101,K103,K105,K99)</f>
        <v>108545050</v>
      </c>
      <c r="L98" s="45"/>
      <c r="M98" s="46">
        <f>SUM(M101,M103,M105,M99)</f>
        <v>88529475</v>
      </c>
    </row>
    <row r="99" spans="2:14" ht="15" customHeight="1">
      <c r="C99" s="14"/>
      <c r="D99" s="15" t="s">
        <v>286</v>
      </c>
      <c r="E99" s="15"/>
      <c r="F99" s="3"/>
      <c r="G99" s="3"/>
      <c r="H99" s="3"/>
      <c r="I99" s="4"/>
      <c r="J99" s="45"/>
      <c r="K99" s="46">
        <f>SUM(J100:J100)</f>
        <v>0</v>
      </c>
      <c r="L99" s="45"/>
      <c r="M99" s="46">
        <f>L100</f>
        <v>48843932</v>
      </c>
    </row>
    <row r="100" spans="2:14" ht="15" customHeight="1">
      <c r="C100" s="14"/>
      <c r="D100" s="15"/>
      <c r="E100" s="15" t="s">
        <v>217</v>
      </c>
      <c r="F100" s="15" t="s">
        <v>406</v>
      </c>
      <c r="G100" s="3"/>
      <c r="H100" s="3"/>
      <c r="I100" s="4"/>
      <c r="J100" s="45">
        <v>0</v>
      </c>
      <c r="K100" s="46"/>
      <c r="L100" s="45">
        <v>48843932</v>
      </c>
      <c r="M100" s="46"/>
    </row>
    <row r="101" spans="2:14" ht="15" customHeight="1">
      <c r="C101" s="14"/>
      <c r="D101" s="15" t="s">
        <v>287</v>
      </c>
      <c r="E101" s="15"/>
      <c r="F101" s="3"/>
      <c r="G101" s="3"/>
      <c r="H101" s="3"/>
      <c r="I101" s="4"/>
      <c r="J101" s="45"/>
      <c r="K101" s="46">
        <f>J102</f>
        <v>33657590</v>
      </c>
      <c r="L101" s="45"/>
      <c r="M101" s="46">
        <f>L102</f>
        <v>8864965</v>
      </c>
    </row>
    <row r="102" spans="2:14" ht="15" customHeight="1">
      <c r="C102" s="14"/>
      <c r="D102" s="15"/>
      <c r="E102" s="15" t="s">
        <v>388</v>
      </c>
      <c r="F102" s="15" t="s">
        <v>407</v>
      </c>
      <c r="G102" s="3"/>
      <c r="H102" s="3"/>
      <c r="I102" s="4"/>
      <c r="J102" s="45">
        <v>33657590</v>
      </c>
      <c r="K102" s="46"/>
      <c r="L102" s="45">
        <v>8864965</v>
      </c>
      <c r="M102" s="46"/>
    </row>
    <row r="103" spans="2:14" ht="15" customHeight="1">
      <c r="C103" s="14"/>
      <c r="D103" s="15" t="s">
        <v>408</v>
      </c>
      <c r="E103" s="15"/>
      <c r="F103" s="3"/>
      <c r="G103" s="3"/>
      <c r="H103" s="3"/>
      <c r="I103" s="4"/>
      <c r="J103" s="45"/>
      <c r="K103" s="46">
        <f>SUM(J104:J104)</f>
        <v>45000000</v>
      </c>
      <c r="L103" s="45"/>
      <c r="M103" s="46">
        <f>SUM(L104:L104)</f>
        <v>15000000</v>
      </c>
    </row>
    <row r="104" spans="2:14" ht="15" customHeight="1">
      <c r="C104" s="14"/>
      <c r="D104" s="15"/>
      <c r="E104" s="15" t="s">
        <v>388</v>
      </c>
      <c r="F104" s="15" t="s">
        <v>409</v>
      </c>
      <c r="G104" s="3"/>
      <c r="H104" s="3"/>
      <c r="I104" s="4"/>
      <c r="J104" s="45">
        <v>45000000</v>
      </c>
      <c r="K104" s="46"/>
      <c r="L104" s="45">
        <v>15000000</v>
      </c>
      <c r="M104" s="46"/>
    </row>
    <row r="105" spans="2:14" ht="15" customHeight="1">
      <c r="C105" s="14"/>
      <c r="D105" s="15" t="s">
        <v>410</v>
      </c>
      <c r="E105" s="15"/>
      <c r="F105" s="3"/>
      <c r="G105" s="3"/>
      <c r="H105" s="3"/>
      <c r="I105" s="4"/>
      <c r="J105" s="45"/>
      <c r="K105" s="46">
        <f>SUM(J106:J106)</f>
        <v>29887460</v>
      </c>
      <c r="L105" s="45"/>
      <c r="M105" s="46">
        <f>SUM(L106:L106)</f>
        <v>15820578</v>
      </c>
    </row>
    <row r="106" spans="2:14" ht="15" customHeight="1">
      <c r="C106" s="14"/>
      <c r="D106" s="15"/>
      <c r="E106" s="15" t="s">
        <v>388</v>
      </c>
      <c r="F106" s="15" t="s">
        <v>411</v>
      </c>
      <c r="G106" s="3"/>
      <c r="H106" s="3"/>
      <c r="I106" s="4"/>
      <c r="J106" s="45">
        <v>29887460</v>
      </c>
      <c r="K106" s="46"/>
      <c r="L106" s="45">
        <v>15820578</v>
      </c>
      <c r="M106" s="46"/>
    </row>
    <row r="107" spans="2:14" ht="15" customHeight="1">
      <c r="C107" s="14" t="s">
        <v>412</v>
      </c>
      <c r="D107" s="15"/>
      <c r="E107" s="15"/>
      <c r="F107" s="3"/>
      <c r="G107" s="3"/>
      <c r="H107" s="3"/>
      <c r="I107" s="4"/>
      <c r="J107" s="45"/>
      <c r="K107" s="46">
        <f>SUM(K110,K112,K108)</f>
        <v>1056725476</v>
      </c>
      <c r="L107" s="45"/>
      <c r="M107" s="46">
        <f>SUM(M110,M112,M108)</f>
        <v>11707907</v>
      </c>
    </row>
    <row r="108" spans="2:14" ht="15" customHeight="1">
      <c r="C108" s="14"/>
      <c r="D108" s="15" t="s">
        <v>413</v>
      </c>
      <c r="E108" s="15"/>
      <c r="F108" s="3"/>
      <c r="G108" s="3"/>
      <c r="H108" s="3"/>
      <c r="I108" s="4"/>
      <c r="J108" s="45"/>
      <c r="K108" s="46">
        <f>J109</f>
        <v>1034158424</v>
      </c>
      <c r="L108" s="45"/>
      <c r="M108" s="46">
        <f>L109</f>
        <v>0</v>
      </c>
    </row>
    <row r="109" spans="2:14" ht="15" customHeight="1">
      <c r="C109" s="14"/>
      <c r="D109" s="15"/>
      <c r="E109" s="15" t="s">
        <v>414</v>
      </c>
      <c r="F109" s="15" t="s">
        <v>415</v>
      </c>
      <c r="G109" s="3"/>
      <c r="H109" s="3"/>
      <c r="I109" s="4"/>
      <c r="J109" s="45">
        <v>1034158424</v>
      </c>
      <c r="K109" s="46"/>
      <c r="L109" s="45">
        <v>0</v>
      </c>
      <c r="M109" s="46"/>
    </row>
    <row r="110" spans="2:14" ht="15" customHeight="1">
      <c r="C110" s="14"/>
      <c r="D110" s="15" t="s">
        <v>161</v>
      </c>
      <c r="E110" s="15"/>
      <c r="F110" s="3"/>
      <c r="G110" s="3"/>
      <c r="H110" s="3"/>
      <c r="I110" s="4"/>
      <c r="J110" s="45"/>
      <c r="K110" s="46">
        <f>J111</f>
        <v>7063437</v>
      </c>
      <c r="L110" s="45"/>
      <c r="M110" s="46">
        <f>L111</f>
        <v>0</v>
      </c>
    </row>
    <row r="111" spans="2:14" ht="15" customHeight="1">
      <c r="C111" s="14"/>
      <c r="D111" s="15"/>
      <c r="E111" s="15" t="s">
        <v>414</v>
      </c>
      <c r="F111" s="15" t="s">
        <v>416</v>
      </c>
      <c r="G111" s="3"/>
      <c r="H111" s="3"/>
      <c r="I111" s="4"/>
      <c r="J111" s="45">
        <v>7063437</v>
      </c>
      <c r="K111" s="46"/>
      <c r="L111" s="45">
        <v>0</v>
      </c>
      <c r="M111" s="46"/>
    </row>
    <row r="112" spans="2:14" s="5" customFormat="1" ht="15" customHeight="1">
      <c r="B112" s="2"/>
      <c r="C112" s="14"/>
      <c r="D112" s="15" t="s">
        <v>429</v>
      </c>
      <c r="E112" s="15"/>
      <c r="F112" s="3"/>
      <c r="G112" s="3"/>
      <c r="H112" s="3"/>
      <c r="I112" s="4"/>
      <c r="J112" s="45"/>
      <c r="K112" s="46">
        <f>SUM(J113:J114)</f>
        <v>15503615</v>
      </c>
      <c r="L112" s="45"/>
      <c r="M112" s="46">
        <f>SUM(L113:L114)</f>
        <v>11707907</v>
      </c>
      <c r="N112" s="2"/>
    </row>
    <row r="113" spans="3:13" ht="15" customHeight="1">
      <c r="C113" s="14"/>
      <c r="D113" s="15"/>
      <c r="E113" s="15" t="s">
        <v>417</v>
      </c>
      <c r="F113" s="15" t="s">
        <v>418</v>
      </c>
      <c r="G113" s="3"/>
      <c r="H113" s="3"/>
      <c r="I113" s="4"/>
      <c r="J113" s="45">
        <v>1600207</v>
      </c>
      <c r="K113" s="46"/>
      <c r="L113" s="45">
        <v>2078510</v>
      </c>
      <c r="M113" s="46"/>
    </row>
    <row r="114" spans="3:13" ht="15" customHeight="1">
      <c r="C114" s="14"/>
      <c r="D114" s="15"/>
      <c r="E114" s="15" t="s">
        <v>419</v>
      </c>
      <c r="F114" s="15" t="s">
        <v>420</v>
      </c>
      <c r="G114" s="3"/>
      <c r="H114" s="3"/>
      <c r="I114" s="4"/>
      <c r="J114" s="45">
        <v>13903408</v>
      </c>
      <c r="K114" s="46"/>
      <c r="L114" s="45">
        <v>9629397</v>
      </c>
      <c r="M114" s="46"/>
    </row>
    <row r="115" spans="3:13" ht="13.5">
      <c r="C115" s="14" t="s">
        <v>421</v>
      </c>
      <c r="D115" s="15"/>
      <c r="E115" s="15"/>
      <c r="F115" s="3"/>
      <c r="G115" s="3"/>
      <c r="H115" s="3"/>
      <c r="I115" s="4"/>
      <c r="J115" s="45"/>
      <c r="K115" s="46">
        <f>K97+K98-K107</f>
        <v>13290954179</v>
      </c>
      <c r="L115" s="45"/>
      <c r="M115" s="46">
        <f>M97+M98-M107</f>
        <v>24556782696</v>
      </c>
    </row>
    <row r="116" spans="3:13" ht="13.5">
      <c r="C116" s="14" t="s">
        <v>422</v>
      </c>
      <c r="D116" s="15"/>
      <c r="E116" s="15"/>
      <c r="F116" s="3"/>
      <c r="G116" s="3"/>
      <c r="H116" s="3"/>
      <c r="I116" s="4"/>
      <c r="J116" s="45"/>
      <c r="K116" s="46">
        <v>2275416875</v>
      </c>
      <c r="L116" s="45"/>
      <c r="M116" s="46">
        <v>5917264098</v>
      </c>
    </row>
    <row r="117" spans="3:13" ht="13.5">
      <c r="C117" s="14" t="s">
        <v>423</v>
      </c>
      <c r="D117" s="15"/>
      <c r="E117" s="15"/>
      <c r="F117" s="3"/>
      <c r="G117" s="3"/>
      <c r="H117" s="3"/>
      <c r="I117" s="4"/>
      <c r="J117" s="45"/>
      <c r="K117" s="46">
        <f>K115-K116</f>
        <v>11015537304</v>
      </c>
      <c r="L117" s="45"/>
      <c r="M117" s="46">
        <f>M115-M116</f>
        <v>18639518598</v>
      </c>
    </row>
    <row r="118" spans="3:13" ht="13.5">
      <c r="C118" s="14" t="s">
        <v>424</v>
      </c>
      <c r="D118" s="15"/>
      <c r="E118" s="15"/>
      <c r="F118" s="39"/>
      <c r="G118" s="39"/>
      <c r="H118" s="39"/>
      <c r="I118" s="43"/>
      <c r="J118" s="45"/>
      <c r="K118" s="54"/>
      <c r="L118" s="45"/>
      <c r="M118" s="54"/>
    </row>
    <row r="119" spans="3:13" ht="13.5">
      <c r="C119" s="16" t="s">
        <v>425</v>
      </c>
      <c r="D119" s="17"/>
      <c r="E119" s="17"/>
      <c r="F119" s="40"/>
      <c r="G119" s="40"/>
      <c r="H119" s="40"/>
      <c r="I119" s="41"/>
      <c r="J119" s="55"/>
      <c r="K119" s="61">
        <f>K117</f>
        <v>11015537304</v>
      </c>
      <c r="L119" s="55"/>
      <c r="M119" s="61">
        <f>M117</f>
        <v>18639518598</v>
      </c>
    </row>
  </sheetData>
  <sheetProtection password="CC2D" sheet="1" objects="1" scenarios="1"/>
  <mergeCells count="6">
    <mergeCell ref="C7:I7"/>
    <mergeCell ref="C2:M2"/>
    <mergeCell ref="C4:M4"/>
    <mergeCell ref="C5:M5"/>
    <mergeCell ref="L7:M7"/>
    <mergeCell ref="J7:K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재무상태표</vt:lpstr>
      <vt:lpstr>손익계산서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Windows 사용자</cp:lastModifiedBy>
  <cp:lastPrinted>2018-07-10T08:39:36Z</cp:lastPrinted>
  <dcterms:created xsi:type="dcterms:W3CDTF">2011-07-11T07:26:36Z</dcterms:created>
  <dcterms:modified xsi:type="dcterms:W3CDTF">2020-05-15T04:47:27Z</dcterms:modified>
</cp:coreProperties>
</file>