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현재_통합_문서" defaultThemeVersion="124226"/>
  <mc:AlternateContent xmlns:mc="http://schemas.openxmlformats.org/markup-compatibility/2006">
    <mc:Choice Requires="x15">
      <x15ac:absPath xmlns:x15ac="http://schemas.microsoft.com/office/spreadsheetml/2010/11/ac" url="C:\Users\eBEST\Downloads\"/>
    </mc:Choice>
  </mc:AlternateContent>
  <workbookProtection workbookAlgorithmName="SHA-512" workbookHashValue="6KP4buFrNPD1J47warZKWrOsrMpe++XZk7KNlJa+VP/JBeqYdlvPA7nkjuLFIfnle5R5kKArSZ4uUqke/bBfSw==" workbookSaltValue="AuW9S6PTgmpRBiZ+j+Snsw==" workbookSpinCount="100000" lockStructure="1"/>
  <bookViews>
    <workbookView xWindow="-15" yWindow="285" windowWidth="14415" windowHeight="12060" tabRatio="626"/>
  </bookViews>
  <sheets>
    <sheet name="재무상태표" sheetId="56" r:id="rId1"/>
    <sheet name="손익계산서" sheetId="57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__123Graph_AGNP" localSheetId="1" hidden="1">#REF!</definedName>
    <definedName name="__123Graph_AGNP" localSheetId="0" hidden="1">#REF!</definedName>
    <definedName name="__123Graph_AGNP" hidden="1">#REF!</definedName>
    <definedName name="__123Graph_Aｼｪｱ" localSheetId="1" hidden="1">#REF!</definedName>
    <definedName name="__123Graph_Aｼｪｱ" localSheetId="0" hidden="1">#REF!</definedName>
    <definedName name="__123Graph_Aｼｪｱ" hidden="1">#REF!</definedName>
    <definedName name="__123Graph_A国内売上" localSheetId="1" hidden="1">#REF!</definedName>
    <definedName name="__123Graph_A国内売上" localSheetId="0" hidden="1">#REF!</definedName>
    <definedName name="__123Graph_A国内売上" hidden="1">#REF!</definedName>
    <definedName name="__123Graph_A国内需要" localSheetId="1" hidden="1">#REF!</definedName>
    <definedName name="__123Graph_A国内需要" localSheetId="0" hidden="1">#REF!</definedName>
    <definedName name="__123Graph_A国内需要" hidden="1">#REF!</definedName>
    <definedName name="__123Graph_A登録1" localSheetId="1" hidden="1">#REF!</definedName>
    <definedName name="__123Graph_A登録1" localSheetId="0" hidden="1">#REF!</definedName>
    <definedName name="__123Graph_A登録1" hidden="1">#REF!</definedName>
    <definedName name="__123Graph_A登録2" localSheetId="1" hidden="1">#REF!</definedName>
    <definedName name="__123Graph_A登録2" localSheetId="0" hidden="1">#REF!</definedName>
    <definedName name="__123Graph_A登録2" hidden="1">#REF!</definedName>
    <definedName name="__123Graph_A流動" localSheetId="1" hidden="1">#REF!</definedName>
    <definedName name="__123Graph_A流動" localSheetId="0" hidden="1">#REF!</definedName>
    <definedName name="__123Graph_A流動" hidden="1">#REF!</definedName>
    <definedName name="__123Graph_A営業" localSheetId="1" hidden="1">#REF!</definedName>
    <definedName name="__123Graph_A営業" localSheetId="0" hidden="1">#REF!</definedName>
    <definedName name="__123Graph_A営業" hidden="1">#REF!</definedName>
    <definedName name="__123Graph_A営業利益率" localSheetId="1" hidden="1">#REF!</definedName>
    <definedName name="__123Graph_A営業利益率" localSheetId="0" hidden="1">#REF!</definedName>
    <definedName name="__123Graph_A営業利益率" hidden="1">#REF!</definedName>
    <definedName name="__123Graph_A原単位" localSheetId="1" hidden="1">#REF!</definedName>
    <definedName name="__123Graph_A原単位" localSheetId="0" hidden="1">#REF!</definedName>
    <definedName name="__123Graph_A原単位" hidden="1">#REF!</definedName>
    <definedName name="__123Graph_A自動車生産台数" localSheetId="1" hidden="1">#REF!</definedName>
    <definedName name="__123Graph_A自動車生産台数" localSheetId="0" hidden="1">#REF!</definedName>
    <definedName name="__123Graph_A自動車生産台数" hidden="1">#REF!</definedName>
    <definedName name="__123Graph_A調色件1" localSheetId="1" hidden="1">#REF!</definedName>
    <definedName name="__123Graph_A調色件1" localSheetId="0" hidden="1">#REF!</definedName>
    <definedName name="__123Graph_A調色件1" hidden="1">#REF!</definedName>
    <definedName name="__123Graph_A車種別生産台数" localSheetId="1" hidden="1">#REF!</definedName>
    <definedName name="__123Graph_A車種別生産台数" localSheetId="0" hidden="1">#REF!</definedName>
    <definedName name="__123Graph_A車種別生産台数" hidden="1">#REF!</definedName>
    <definedName name="__123Graph_BGNP" localSheetId="1" hidden="1">#REF!</definedName>
    <definedName name="__123Graph_BGNP" localSheetId="0" hidden="1">#REF!</definedName>
    <definedName name="__123Graph_BGNP" hidden="1">#REF!</definedName>
    <definedName name="__123Graph_Bｼｪｱ" localSheetId="1" hidden="1">#REF!</definedName>
    <definedName name="__123Graph_Bｼｪｱ" localSheetId="0" hidden="1">#REF!</definedName>
    <definedName name="__123Graph_Bｼｪｱ" hidden="1">#REF!</definedName>
    <definedName name="__123Graph_B国内売上" localSheetId="1" hidden="1">#REF!</definedName>
    <definedName name="__123Graph_B国内売上" localSheetId="0" hidden="1">#REF!</definedName>
    <definedName name="__123Graph_B国内売上" hidden="1">#REF!</definedName>
    <definedName name="__123Graph_B国内需要" localSheetId="1" hidden="1">#REF!</definedName>
    <definedName name="__123Graph_B国内需要" localSheetId="0" hidden="1">#REF!</definedName>
    <definedName name="__123Graph_B国内需要" hidden="1">#REF!</definedName>
    <definedName name="__123Graph_B登録1" localSheetId="1" hidden="1">#REF!</definedName>
    <definedName name="__123Graph_B登録1" localSheetId="0" hidden="1">#REF!</definedName>
    <definedName name="__123Graph_B登録1" hidden="1">#REF!</definedName>
    <definedName name="__123Graph_B登録2" localSheetId="1" hidden="1">#REF!</definedName>
    <definedName name="__123Graph_B登録2" localSheetId="0" hidden="1">#REF!</definedName>
    <definedName name="__123Graph_B登録2" hidden="1">#REF!</definedName>
    <definedName name="__123Graph_B流動" localSheetId="1" hidden="1">#REF!</definedName>
    <definedName name="__123Graph_B流動" localSheetId="0" hidden="1">#REF!</definedName>
    <definedName name="__123Graph_B流動" hidden="1">#REF!</definedName>
    <definedName name="__123Graph_B営業" localSheetId="1" hidden="1">#REF!</definedName>
    <definedName name="__123Graph_B営業" localSheetId="0" hidden="1">#REF!</definedName>
    <definedName name="__123Graph_B営業" hidden="1">#REF!</definedName>
    <definedName name="__123Graph_B原単位" localSheetId="1" hidden="1">#REF!</definedName>
    <definedName name="__123Graph_B原単位" localSheetId="0" hidden="1">#REF!</definedName>
    <definedName name="__123Graph_B原単位" hidden="1">#REF!</definedName>
    <definedName name="__123Graph_B自動車生産台数" localSheetId="1" hidden="1">#REF!</definedName>
    <definedName name="__123Graph_B自動車生産台数" localSheetId="0" hidden="1">#REF!</definedName>
    <definedName name="__123Graph_B自動車生産台数" hidden="1">#REF!</definedName>
    <definedName name="__123Graph_B調色件1" localSheetId="1" hidden="1">#REF!</definedName>
    <definedName name="__123Graph_B調色件1" localSheetId="0" hidden="1">#REF!</definedName>
    <definedName name="__123Graph_B調色件1" hidden="1">#REF!</definedName>
    <definedName name="__123Graph_B車種別生産台数" localSheetId="1" hidden="1">#REF!</definedName>
    <definedName name="__123Graph_B車種別生産台数" localSheetId="0" hidden="1">#REF!</definedName>
    <definedName name="__123Graph_B車種別生産台数" hidden="1">#REF!</definedName>
    <definedName name="__123Graph_B総利益" localSheetId="1" hidden="1">#REF!</definedName>
    <definedName name="__123Graph_B総利益" localSheetId="0" hidden="1">#REF!</definedName>
    <definedName name="__123Graph_B総利益" hidden="1">#REF!</definedName>
    <definedName name="__123Graph_B販管" localSheetId="1" hidden="1">#REF!</definedName>
    <definedName name="__123Graph_B販管" localSheetId="0" hidden="1">#REF!</definedName>
    <definedName name="__123Graph_B販管" hidden="1">#REF!</definedName>
    <definedName name="__123Graph_C" localSheetId="1" hidden="1">[1]재무상태변동표!#REF!</definedName>
    <definedName name="__123Graph_C" hidden="1">[1]재무상태변동표!#REF!</definedName>
    <definedName name="__123Graph_CGNP" localSheetId="1" hidden="1">#REF!</definedName>
    <definedName name="__123Graph_CGNP" localSheetId="0" hidden="1">#REF!</definedName>
    <definedName name="__123Graph_CGNP" hidden="1">#REF!</definedName>
    <definedName name="__123Graph_Cｼｪｱ" localSheetId="1" hidden="1">#REF!</definedName>
    <definedName name="__123Graph_Cｼｪｱ" localSheetId="0" hidden="1">#REF!</definedName>
    <definedName name="__123Graph_Cｼｪｱ" hidden="1">#REF!</definedName>
    <definedName name="__123Graph_C国内売上" localSheetId="1" hidden="1">#REF!</definedName>
    <definedName name="__123Graph_C国内売上" localSheetId="0" hidden="1">#REF!</definedName>
    <definedName name="__123Graph_C国内売上" hidden="1">#REF!</definedName>
    <definedName name="__123Graph_C国内需要" localSheetId="1" hidden="1">#REF!</definedName>
    <definedName name="__123Graph_C国内需要" localSheetId="0" hidden="1">#REF!</definedName>
    <definedName name="__123Graph_C国内需要" hidden="1">#REF!</definedName>
    <definedName name="__123Graph_C登録1" localSheetId="1" hidden="1">#REF!</definedName>
    <definedName name="__123Graph_C登録1" localSheetId="0" hidden="1">#REF!</definedName>
    <definedName name="__123Graph_C登録1" hidden="1">#REF!</definedName>
    <definedName name="__123Graph_C登録2" localSheetId="1" hidden="1">#REF!</definedName>
    <definedName name="__123Graph_C登録2" localSheetId="0" hidden="1">#REF!</definedName>
    <definedName name="__123Graph_C登録2" hidden="1">#REF!</definedName>
    <definedName name="__123Graph_C営業利益率" localSheetId="1" hidden="1">#REF!</definedName>
    <definedName name="__123Graph_C営業利益率" localSheetId="0" hidden="1">#REF!</definedName>
    <definedName name="__123Graph_C営業利益率" hidden="1">#REF!</definedName>
    <definedName name="__123Graph_C原単位" localSheetId="1" hidden="1">#REF!</definedName>
    <definedName name="__123Graph_C原単位" localSheetId="0" hidden="1">#REF!</definedName>
    <definedName name="__123Graph_C原単位" hidden="1">#REF!</definedName>
    <definedName name="__123Graph_C自動車生産台数" localSheetId="1" hidden="1">#REF!</definedName>
    <definedName name="__123Graph_C自動車生産台数" localSheetId="0" hidden="1">#REF!</definedName>
    <definedName name="__123Graph_C自動車生産台数" hidden="1">#REF!</definedName>
    <definedName name="__123Graph_C調色件1" localSheetId="1" hidden="1">#REF!</definedName>
    <definedName name="__123Graph_C調色件1" localSheetId="0" hidden="1">#REF!</definedName>
    <definedName name="__123Graph_C調色件1" hidden="1">#REF!</definedName>
    <definedName name="__123Graph_C車種別生産台数" localSheetId="1" hidden="1">#REF!</definedName>
    <definedName name="__123Graph_C車種別生産台数" localSheetId="0" hidden="1">#REF!</definedName>
    <definedName name="__123Graph_C車種別生産台数" hidden="1">#REF!</definedName>
    <definedName name="__123Graph_D" localSheetId="1" hidden="1">#REF!</definedName>
    <definedName name="__123Graph_D" localSheetId="0" hidden="1">#REF!</definedName>
    <definedName name="__123Graph_D" hidden="1">#REF!</definedName>
    <definedName name="__123Graph_DGNP" localSheetId="1" hidden="1">#REF!</definedName>
    <definedName name="__123Graph_DGNP" localSheetId="0" hidden="1">#REF!</definedName>
    <definedName name="__123Graph_DGNP" hidden="1">#REF!</definedName>
    <definedName name="__123Graph_Dｼｪｱ" localSheetId="1" hidden="1">#REF!</definedName>
    <definedName name="__123Graph_Dｼｪｱ" localSheetId="0" hidden="1">#REF!</definedName>
    <definedName name="__123Graph_Dｼｪｱ" hidden="1">#REF!</definedName>
    <definedName name="__123Graph_D国内売上" localSheetId="1" hidden="1">#REF!</definedName>
    <definedName name="__123Graph_D国内売上" localSheetId="0" hidden="1">#REF!</definedName>
    <definedName name="__123Graph_D国内売上" hidden="1">#REF!</definedName>
    <definedName name="__123Graph_D国内需要" localSheetId="1" hidden="1">#REF!</definedName>
    <definedName name="__123Graph_D国内需要" localSheetId="0" hidden="1">#REF!</definedName>
    <definedName name="__123Graph_D国内需要" hidden="1">#REF!</definedName>
    <definedName name="__123Graph_D登録1" localSheetId="1" hidden="1">#REF!</definedName>
    <definedName name="__123Graph_D登録1" localSheetId="0" hidden="1">#REF!</definedName>
    <definedName name="__123Graph_D登録1" hidden="1">#REF!</definedName>
    <definedName name="__123Graph_D登録2" localSheetId="1" hidden="1">#REF!</definedName>
    <definedName name="__123Graph_D登録2" localSheetId="0" hidden="1">#REF!</definedName>
    <definedName name="__123Graph_D登録2" hidden="1">#REF!</definedName>
    <definedName name="__123Graph_D原単位" localSheetId="1" hidden="1">#REF!</definedName>
    <definedName name="__123Graph_D原単位" localSheetId="0" hidden="1">#REF!</definedName>
    <definedName name="__123Graph_D原単位" hidden="1">#REF!</definedName>
    <definedName name="__123Graph_D自動車生産台数" localSheetId="1" hidden="1">#REF!</definedName>
    <definedName name="__123Graph_D自動車生産台数" localSheetId="0" hidden="1">#REF!</definedName>
    <definedName name="__123Graph_D自動車生産台数" hidden="1">#REF!</definedName>
    <definedName name="__123Graph_D調色件1" localSheetId="1" hidden="1">#REF!</definedName>
    <definedName name="__123Graph_D調色件1" localSheetId="0" hidden="1">#REF!</definedName>
    <definedName name="__123Graph_D調色件1" hidden="1">#REF!</definedName>
    <definedName name="__123Graph_D車種別生産台数" localSheetId="1" hidden="1">#REF!</definedName>
    <definedName name="__123Graph_D車種別生産台数" localSheetId="0" hidden="1">#REF!</definedName>
    <definedName name="__123Graph_D車種別生産台数" hidden="1">#REF!</definedName>
    <definedName name="__123Graph_Eｼｪｱ" localSheetId="1" hidden="1">#REF!</definedName>
    <definedName name="__123Graph_Eｼｪｱ" localSheetId="0" hidden="1">#REF!</definedName>
    <definedName name="__123Graph_Eｼｪｱ" hidden="1">#REF!</definedName>
    <definedName name="__123Graph_E国内売上" localSheetId="1" hidden="1">#REF!</definedName>
    <definedName name="__123Graph_E国内売上" localSheetId="0" hidden="1">#REF!</definedName>
    <definedName name="__123Graph_E国内売上" hidden="1">#REF!</definedName>
    <definedName name="__123Graph_E国内需要" localSheetId="1" hidden="1">#REF!</definedName>
    <definedName name="__123Graph_E国内需要" localSheetId="0" hidden="1">#REF!</definedName>
    <definedName name="__123Graph_E国内需要" hidden="1">#REF!</definedName>
    <definedName name="__123Graph_E登録1" localSheetId="1" hidden="1">#REF!</definedName>
    <definedName name="__123Graph_E登録1" localSheetId="0" hidden="1">#REF!</definedName>
    <definedName name="__123Graph_E登録1" hidden="1">#REF!</definedName>
    <definedName name="__123Graph_E登録2" localSheetId="1" hidden="1">#REF!</definedName>
    <definedName name="__123Graph_E登録2" localSheetId="0" hidden="1">#REF!</definedName>
    <definedName name="__123Graph_E登録2" hidden="1">#REF!</definedName>
    <definedName name="__123Graph_E調色件1" localSheetId="1" hidden="1">#REF!</definedName>
    <definedName name="__123Graph_E調色件1" localSheetId="0" hidden="1">#REF!</definedName>
    <definedName name="__123Graph_E調色件1" hidden="1">#REF!</definedName>
    <definedName name="__123Graph_F" localSheetId="1" hidden="1">[2]미수!#REF!</definedName>
    <definedName name="__123Graph_F" hidden="1">[2]미수!#REF!</definedName>
    <definedName name="__123Graph_Fｼｪｱ" localSheetId="1" hidden="1">#REF!</definedName>
    <definedName name="__123Graph_Fｼｪｱ" localSheetId="0" hidden="1">#REF!</definedName>
    <definedName name="__123Graph_Fｼｪｱ" hidden="1">#REF!</definedName>
    <definedName name="__123Graph_F国内売上" localSheetId="1" hidden="1">#REF!</definedName>
    <definedName name="__123Graph_F国内売上" localSheetId="0" hidden="1">#REF!</definedName>
    <definedName name="__123Graph_F国内売上" hidden="1">#REF!</definedName>
    <definedName name="__123Graph_F国内需要" localSheetId="1" hidden="1">#REF!</definedName>
    <definedName name="__123Graph_F国内需要" localSheetId="0" hidden="1">#REF!</definedName>
    <definedName name="__123Graph_F国内需要" hidden="1">#REF!</definedName>
    <definedName name="__123Graph_F登録1" localSheetId="1" hidden="1">#REF!</definedName>
    <definedName name="__123Graph_F登録1" localSheetId="0" hidden="1">#REF!</definedName>
    <definedName name="__123Graph_F登録1" hidden="1">#REF!</definedName>
    <definedName name="__123Graph_F登録2" localSheetId="1" hidden="1">#REF!</definedName>
    <definedName name="__123Graph_F登録2" localSheetId="0" hidden="1">#REF!</definedName>
    <definedName name="__123Graph_F登録2" hidden="1">#REF!</definedName>
    <definedName name="__123Graph_F調色件1" localSheetId="1" hidden="1">#REF!</definedName>
    <definedName name="__123Graph_F調色件1" localSheetId="0" hidden="1">#REF!</definedName>
    <definedName name="__123Graph_F調色件1" hidden="1">#REF!</definedName>
    <definedName name="__123Graph_XGNP" localSheetId="1" hidden="1">#REF!</definedName>
    <definedName name="__123Graph_XGNP" localSheetId="0" hidden="1">#REF!</definedName>
    <definedName name="__123Graph_XGNP" hidden="1">#REF!</definedName>
    <definedName name="__123Graph_Xｼｪｱ" localSheetId="1" hidden="1">#REF!</definedName>
    <definedName name="__123Graph_Xｼｪｱ" localSheetId="0" hidden="1">#REF!</definedName>
    <definedName name="__123Graph_Xｼｪｱ" hidden="1">#REF!</definedName>
    <definedName name="__123Graph_X国内売上" localSheetId="1" hidden="1">#REF!</definedName>
    <definedName name="__123Graph_X国内売上" localSheetId="0" hidden="1">#REF!</definedName>
    <definedName name="__123Graph_X国内売上" hidden="1">#REF!</definedName>
    <definedName name="__123Graph_X国内需要" localSheetId="1" hidden="1">#REF!</definedName>
    <definedName name="__123Graph_X国内需要" localSheetId="0" hidden="1">#REF!</definedName>
    <definedName name="__123Graph_X国内需要" hidden="1">#REF!</definedName>
    <definedName name="__123Graph_X登録1" localSheetId="1" hidden="1">#REF!</definedName>
    <definedName name="__123Graph_X登録1" localSheetId="0" hidden="1">#REF!</definedName>
    <definedName name="__123Graph_X登録1" hidden="1">#REF!</definedName>
    <definedName name="__123Graph_X登録2" localSheetId="1" hidden="1">#REF!</definedName>
    <definedName name="__123Graph_X登録2" localSheetId="0" hidden="1">#REF!</definedName>
    <definedName name="__123Graph_X登録2" hidden="1">#REF!</definedName>
    <definedName name="__123Graph_X原単位" localSheetId="1" hidden="1">#REF!</definedName>
    <definedName name="__123Graph_X原単位" localSheetId="0" hidden="1">#REF!</definedName>
    <definedName name="__123Graph_X原単位" hidden="1">#REF!</definedName>
    <definedName name="__123Graph_X自動車生産台数" localSheetId="1" hidden="1">#REF!</definedName>
    <definedName name="__123Graph_X自動車生産台数" localSheetId="0" hidden="1">#REF!</definedName>
    <definedName name="__123Graph_X自動車生産台数" hidden="1">#REF!</definedName>
    <definedName name="__123Graph_X調色件1" localSheetId="1" hidden="1">#REF!</definedName>
    <definedName name="__123Graph_X調色件1" localSheetId="0" hidden="1">#REF!</definedName>
    <definedName name="__123Graph_X調色件1" hidden="1">#REF!</definedName>
    <definedName name="__123Graph_X車種別生産台数" localSheetId="1" hidden="1">#REF!</definedName>
    <definedName name="__123Graph_X車種別生産台数" localSheetId="0" hidden="1">#REF!</definedName>
    <definedName name="__123Graph_X車種別生産台数" hidden="1">#REF!</definedName>
    <definedName name="__IntlFixup" hidden="1">TRUE</definedName>
    <definedName name="_137F123_" hidden="1">{#N/A,#N/A,FALSE,"BS";#N/A,#N/A,FALSE,"PL";#N/A,#N/A,FALSE,"처분";#N/A,#N/A,FALSE,"현금";#N/A,#N/A,FALSE,"매출";#N/A,#N/A,FALSE,"원가";#N/A,#N/A,FALSE,"경영"}</definedName>
    <definedName name="_143f3_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81__123Graph_Xｸﾞﾗﾌ_2" localSheetId="1" hidden="1">#REF!</definedName>
    <definedName name="_81__123Graph_Xｸﾞﾗﾌ_2" hidden="1">#REF!</definedName>
    <definedName name="_aaa2" localSheetId="1" hidden="1">#REF!</definedName>
    <definedName name="_aaa2" localSheetId="0" hidden="1">#REF!</definedName>
    <definedName name="_aaa2" hidden="1">#REF!</definedName>
    <definedName name="_Dist_Bin" localSheetId="1" hidden="1">#REF!</definedName>
    <definedName name="_Dist_Bin" localSheetId="0" hidden="1">#REF!</definedName>
    <definedName name="_Dist_Bin" hidden="1">#REF!</definedName>
    <definedName name="_Dist_Values" localSheetId="1" hidden="1">#REF!</definedName>
    <definedName name="_Dist_Values" localSheetId="0" hidden="1">#REF!</definedName>
    <definedName name="_Dist_Values" hidden="1">#REF!</definedName>
    <definedName name="_F123" localSheetId="1" hidden="1">{#N/A,#N/A,FALSE,"BS";#N/A,#N/A,FALSE,"PL";#N/A,#N/A,FALSE,"처분";#N/A,#N/A,FALSE,"현금";#N/A,#N/A,FALSE,"매출";#N/A,#N/A,FALSE,"원가";#N/A,#N/A,FALSE,"경영"}</definedName>
    <definedName name="_F123" localSheetId="0" hidden="1">{#N/A,#N/A,FALSE,"BS";#N/A,#N/A,FALSE,"PL";#N/A,#N/A,FALSE,"처분";#N/A,#N/A,FALSE,"현금";#N/A,#N/A,FALSE,"매출";#N/A,#N/A,FALSE,"원가";#N/A,#N/A,FALSE,"경영"}</definedName>
    <definedName name="_F123" hidden="1">{#N/A,#N/A,FALSE,"BS";#N/A,#N/A,FALSE,"PL";#N/A,#N/A,FALSE,"처분";#N/A,#N/A,FALSE,"현금";#N/A,#N/A,FALSE,"매출";#N/A,#N/A,FALSE,"원가";#N/A,#N/A,FALSE,"경영"}</definedName>
    <definedName name="_f3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3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3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_Fill" localSheetId="1" hidden="1">'[3]96전기자재수불'!#REF!</definedName>
    <definedName name="_Fill" hidden="1">'[3]96전기자재수불'!#REF!</definedName>
    <definedName name="_FILL1" localSheetId="1" hidden="1">#REF!</definedName>
    <definedName name="_FILL1" localSheetId="0" hidden="1">#REF!</definedName>
    <definedName name="_FILL1" hidden="1">#REF!</definedName>
    <definedName name="_Key1" localSheetId="1" hidden="1">#REF!</definedName>
    <definedName name="_Key1" localSheetId="0" hidden="1">#REF!</definedName>
    <definedName name="_Key1" hidden="1">#REF!</definedName>
    <definedName name="_Key2" localSheetId="1" hidden="1">#REF!</definedName>
    <definedName name="_Key2" localSheetId="0" hidden="1">#REF!</definedName>
    <definedName name="_Key2" hidden="1">#REF!</definedName>
    <definedName name="_LG2" localSheetId="1" hidden="1">{#N/A,#N/A,TRUE,"매출진척-1";#N/A,#N/A,TRUE,"매출진척-2";#N/A,#N/A,TRUE,"제품실적";#N/A,#N/A,TRUE,"RAC";#N/A,#N/A,TRUE,"PAC ";#N/A,#N/A,TRUE,"재고현황";#N/A,#N/A,TRUE,"공지사항"}</definedName>
    <definedName name="_LG2" localSheetId="0" hidden="1">{#N/A,#N/A,TRUE,"매출진척-1";#N/A,#N/A,TRUE,"매출진척-2";#N/A,#N/A,TRUE,"제품실적";#N/A,#N/A,TRUE,"RAC";#N/A,#N/A,TRUE,"PAC ";#N/A,#N/A,TRUE,"재고현황";#N/A,#N/A,TRUE,"공지사항"}</definedName>
    <definedName name="_LG2" hidden="1">{#N/A,#N/A,TRUE,"매출진척-1";#N/A,#N/A,TRUE,"매출진척-2";#N/A,#N/A,TRUE,"제품실적";#N/A,#N/A,TRUE,"RAC";#N/A,#N/A,TRUE,"PAC ";#N/A,#N/A,TRUE,"재고현황";#N/A,#N/A,TRUE,"공지사항"}</definedName>
    <definedName name="_MatMult_A" localSheetId="1" hidden="1">#REF!</definedName>
    <definedName name="_MatMult_A" localSheetId="0" hidden="1">#REF!</definedName>
    <definedName name="_MatMult_A" hidden="1">#REF!</definedName>
    <definedName name="_MatMult_AxB" localSheetId="1" hidden="1">#REF!</definedName>
    <definedName name="_MatMult_AxB" localSheetId="0" hidden="1">#REF!</definedName>
    <definedName name="_MatMult_AxB" hidden="1">#REF!</definedName>
    <definedName name="_MatMult_B" localSheetId="1" hidden="1">#REF!</definedName>
    <definedName name="_MatMult_B" localSheetId="0" hidden="1">#REF!</definedName>
    <definedName name="_MatMult_B" hidden="1">#REF!</definedName>
    <definedName name="_Order1" hidden="1">255</definedName>
    <definedName name="_Order2" hidden="1">255</definedName>
    <definedName name="_Parse_In" localSheetId="1" hidden="1">#REF!</definedName>
    <definedName name="_Parse_In" localSheetId="0" hidden="1">#REF!</definedName>
    <definedName name="_Parse_In" hidden="1">#REF!</definedName>
    <definedName name="_Parse_Out" localSheetId="1" hidden="1">[4]수정시산표!#REF!</definedName>
    <definedName name="_Parse_Out" hidden="1">[4]수정시산표!#REF!</definedName>
    <definedName name="_Regression_Out" localSheetId="1" hidden="1">#REF!</definedName>
    <definedName name="_Regression_Out" localSheetId="0" hidden="1">#REF!</definedName>
    <definedName name="_Regression_Out" hidden="1">#REF!</definedName>
    <definedName name="_Regression_X" localSheetId="1" hidden="1">#REF!</definedName>
    <definedName name="_Regression_X" localSheetId="0" hidden="1">#REF!</definedName>
    <definedName name="_Regression_X" hidden="1">#REF!</definedName>
    <definedName name="_Regression_Y" localSheetId="1" hidden="1">#REF!</definedName>
    <definedName name="_Regression_Y" localSheetId="0" hidden="1">#REF!</definedName>
    <definedName name="_Regression_Y" hidden="1">#REF!</definedName>
    <definedName name="_Sort" localSheetId="1" hidden="1">#REF!</definedName>
    <definedName name="_Sort" localSheetId="0" hidden="1">#REF!</definedName>
    <definedName name="_Sort" hidden="1">#REF!</definedName>
    <definedName name="_SORT1" localSheetId="1" hidden="1">#REF!</definedName>
    <definedName name="_SORT1" localSheetId="0" hidden="1">#REF!</definedName>
    <definedName name="_SORT1" hidden="1">#REF!</definedName>
    <definedName name="_SSS1" localSheetId="1" hidden="1">#REF!</definedName>
    <definedName name="_SSS1" localSheetId="0" hidden="1">#REF!</definedName>
    <definedName name="_SSS1" hidden="1">#REF!</definedName>
    <definedName name="_Table2_In1" localSheetId="1" hidden="1">#REF!</definedName>
    <definedName name="_Table2_In1" localSheetId="0" hidden="1">#REF!</definedName>
    <definedName name="_Table2_In1" hidden="1">#REF!</definedName>
    <definedName name="_Table2_In2" localSheetId="1" hidden="1">#REF!</definedName>
    <definedName name="_Table2_In2" localSheetId="0" hidden="1">#REF!</definedName>
    <definedName name="_Table2_In2" hidden="1">#REF!</definedName>
    <definedName name="_Table2_Out" localSheetId="1" hidden="1">#REF!</definedName>
    <definedName name="_Table2_Out" localSheetId="0" hidden="1">#REF!</definedName>
    <definedName name="_Table2_Out" hidden="1">#REF!</definedName>
    <definedName name="AAA" localSheetId="1" hidden="1">#REF!</definedName>
    <definedName name="AAA" localSheetId="0" hidden="1">#REF!</definedName>
    <definedName name="AAA" hidden="1">#REF!</definedName>
    <definedName name="AAAAAA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Aas" localSheetId="1" hidden="1">{#N/A,#N/A,FALSE,"을지 (4)";#N/A,#N/A,FALSE,"을지 (5)";#N/A,#N/A,FALSE,"을지 (6)"}</definedName>
    <definedName name="Aas" localSheetId="0" hidden="1">{#N/A,#N/A,FALSE,"을지 (4)";#N/A,#N/A,FALSE,"을지 (5)";#N/A,#N/A,FALSE,"을지 (6)"}</definedName>
    <definedName name="Aas" hidden="1">{#N/A,#N/A,FALSE,"을지 (4)";#N/A,#N/A,FALSE,"을지 (5)";#N/A,#N/A,FALSE,"을지 (6)"}</definedName>
    <definedName name="Access_Button" hidden="1">"경리일보_지출예정_List"</definedName>
    <definedName name="Access_Button1" hidden="1">"업체현황_카드발송_List"</definedName>
    <definedName name="Access_Button2" hidden="1">"업체현황_카드발송_List"</definedName>
    <definedName name="Access_Button3" hidden="1">"카드발송_카드발송_List1"</definedName>
    <definedName name="Access_Button4" hidden="1">"업체현황_카드발송_List"</definedName>
    <definedName name="AccessDatabase" localSheetId="1" hidden="1">"C:\파생DESK\평가\월말평가\2001년11월\국내요약200111.mdb"</definedName>
    <definedName name="AccessDatabase" localSheetId="0" hidden="1">"C:\파생DESK\평가\월말평가\2001년11월\국내요약200111.mdb"</definedName>
    <definedName name="AccessDatabase" hidden="1">"C:\My Documents\Excel\경리일보.mdb"</definedName>
    <definedName name="adfasdf" localSheetId="1" hidden="1">[1]재무상태변동표!#REF!</definedName>
    <definedName name="adfasdf" hidden="1">[1]재무상태변동표!#REF!</definedName>
    <definedName name="ADSF" localSheetId="1" hidden="1">{#N/A,#N/A,TRUE,"매출진척-1";#N/A,#N/A,TRUE,"매출진척-2";#N/A,#N/A,TRUE,"제품실적";#N/A,#N/A,TRUE,"RAC";#N/A,#N/A,TRUE,"PAC ";#N/A,#N/A,TRUE,"재고현황";#N/A,#N/A,TRUE,"공지사항"}</definedName>
    <definedName name="ADSF" localSheetId="0" hidden="1">{#N/A,#N/A,TRUE,"매출진척-1";#N/A,#N/A,TRUE,"매출진척-2";#N/A,#N/A,TRUE,"제품실적";#N/A,#N/A,TRUE,"RAC";#N/A,#N/A,TRUE,"PAC ";#N/A,#N/A,TRUE,"재고현황";#N/A,#N/A,TRUE,"공지사항"}</definedName>
    <definedName name="ADSF" hidden="1">{#N/A,#N/A,TRUE,"매출진척-1";#N/A,#N/A,TRUE,"매출진척-2";#N/A,#N/A,TRUE,"제품실적";#N/A,#N/A,TRUE,"RAC";#N/A,#N/A,TRUE,"PAC ";#N/A,#N/A,TRUE,"재고현황";#N/A,#N/A,TRUE,"공지사항"}</definedName>
    <definedName name="af" localSheetId="1" hidden="1">{#N/A,#N/A,FALSE,"Aging Summary";#N/A,#N/A,FALSE,"Ratio Analysis";#N/A,#N/A,FALSE,"Test 120 Day Accts";#N/A,#N/A,FALSE,"Tickmarks"}</definedName>
    <definedName name="af" localSheetId="0" hidden="1">{#N/A,#N/A,FALSE,"Aging Summary";#N/A,#N/A,FALSE,"Ratio Analysis";#N/A,#N/A,FALSE,"Test 120 Day Accts";#N/A,#N/A,FALSE,"Tickmarks"}</definedName>
    <definedName name="af" hidden="1">{#N/A,#N/A,FALSE,"Aging Summary";#N/A,#N/A,FALSE,"Ratio Analysis";#N/A,#N/A,FALSE,"Test 120 Day Accts";#N/A,#N/A,FALSE,"Tickmarks"}</definedName>
    <definedName name="afs" localSheetId="1" hidden="1">{#N/A,#N/A,FALSE,"Aging Summary";#N/A,#N/A,FALSE,"Ratio Analysis";#N/A,#N/A,FALSE,"Test 120 Day Accts";#N/A,#N/A,FALSE,"Tickmarks"}</definedName>
    <definedName name="afs" localSheetId="0" hidden="1">{#N/A,#N/A,FALSE,"Aging Summary";#N/A,#N/A,FALSE,"Ratio Analysis";#N/A,#N/A,FALSE,"Test 120 Day Accts";#N/A,#N/A,FALSE,"Tickmarks"}</definedName>
    <definedName name="afs" hidden="1">{#N/A,#N/A,FALSE,"Aging Summary";#N/A,#N/A,FALSE,"Ratio Analysis";#N/A,#N/A,FALSE,"Test 120 Day Accts";#N/A,#N/A,FALSE,"Tickmarks"}</definedName>
    <definedName name="ag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agdsaf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saf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dsaf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aging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ahfds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hfds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hfd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AJE" localSheetId="1" hidden="1">{#N/A,#N/A,FALSE,"주요여수신";#N/A,#N/A,FALSE,"수신금리";#N/A,#N/A,FALSE,"대출금리";#N/A,#N/A,FALSE,"신규대출";#N/A,#N/A,FALSE,"총액대출"}</definedName>
    <definedName name="AJE" localSheetId="0" hidden="1">{#N/A,#N/A,FALSE,"주요여수신";#N/A,#N/A,FALSE,"수신금리";#N/A,#N/A,FALSE,"대출금리";#N/A,#N/A,FALSE,"신규대출";#N/A,#N/A,FALSE,"총액대출"}</definedName>
    <definedName name="AJE" hidden="1">{#N/A,#N/A,FALSE,"주요여수신";#N/A,#N/A,FALSE,"수신금리";#N/A,#N/A,FALSE,"대출금리";#N/A,#N/A,FALSE,"신규대출";#N/A,#N/A,FALSE,"총액대출"}</definedName>
    <definedName name="anscount" hidden="1">2</definedName>
    <definedName name="apr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AS2DocOpenMode" hidden="1">"AS2DocumentEdit"</definedName>
    <definedName name="AS2HasNoAutoHeaderFooter" hidden="1">" "</definedName>
    <definedName name="AS2ReportLS" hidden="1">1</definedName>
    <definedName name="AS2StaticLS" localSheetId="1" hidden="1">#REF!</definedName>
    <definedName name="AS2StaticLS" localSheetId="0" hidden="1">#REF!</definedName>
    <definedName name="AS2StaticLS" hidden="1">#REF!</definedName>
    <definedName name="AS2SyncStepLS" hidden="1">0</definedName>
    <definedName name="AS2TickmarkLS" localSheetId="1" hidden="1">#REF!</definedName>
    <definedName name="AS2TickmarkLS" localSheetId="0" hidden="1">#REF!</definedName>
    <definedName name="AS2TickmarkLS" hidden="1">#REF!</definedName>
    <definedName name="AS2VersionLS" hidden="1">300</definedName>
    <definedName name="ASE" localSheetId="1" hidden="1">{#N/A,#N/A,FALSE,"초도품";#N/A,#N/A,FALSE,"초도품 (2)";#N/A,#N/A,FALSE,"초도품 (3)";#N/A,#N/A,FALSE,"초도품 (4)";#N/A,#N/A,FALSE,"초도품 (5)";#N/A,#N/A,FALSE,"초도품 (6)"}</definedName>
    <definedName name="ASE" localSheetId="0" hidden="1">{#N/A,#N/A,FALSE,"초도품";#N/A,#N/A,FALSE,"초도품 (2)";#N/A,#N/A,FALSE,"초도품 (3)";#N/A,#N/A,FALSE,"초도품 (4)";#N/A,#N/A,FALSE,"초도품 (5)";#N/A,#N/A,FALSE,"초도품 (6)"}</definedName>
    <definedName name="ASE" hidden="1">{#N/A,#N/A,FALSE,"초도품";#N/A,#N/A,FALSE,"초도품 (2)";#N/A,#N/A,FALSE,"초도품 (3)";#N/A,#N/A,FALSE,"초도품 (4)";#N/A,#N/A,FALSE,"초도품 (5)";#N/A,#N/A,FALSE,"초도품 (6)"}</definedName>
    <definedName name="ASS" localSheetId="1" hidden="1">{#N/A,#N/A,FALSE,"을지 (4)";#N/A,#N/A,FALSE,"을지 (5)";#N/A,#N/A,FALSE,"을지 (6)"}</definedName>
    <definedName name="ASS" localSheetId="0" hidden="1">{#N/A,#N/A,FALSE,"을지 (4)";#N/A,#N/A,FALSE,"을지 (5)";#N/A,#N/A,FALSE,"을지 (6)"}</definedName>
    <definedName name="ASS" hidden="1">{#N/A,#N/A,FALSE,"을지 (4)";#N/A,#N/A,FALSE,"을지 (5)";#N/A,#N/A,FALSE,"을지 (6)"}</definedName>
    <definedName name="AWE" localSheetId="1" hidden="1">{#N/A,#N/A,FALSE,"초도품";#N/A,#N/A,FALSE,"초도품 (2)";#N/A,#N/A,FALSE,"초도품 (3)";#N/A,#N/A,FALSE,"초도품 (4)";#N/A,#N/A,FALSE,"초도품 (5)";#N/A,#N/A,FALSE,"초도품 (6)"}</definedName>
    <definedName name="AWE" localSheetId="0" hidden="1">{#N/A,#N/A,FALSE,"초도품";#N/A,#N/A,FALSE,"초도품 (2)";#N/A,#N/A,FALSE,"초도품 (3)";#N/A,#N/A,FALSE,"초도품 (4)";#N/A,#N/A,FALSE,"초도품 (5)";#N/A,#N/A,FALSE,"초도품 (6)"}</definedName>
    <definedName name="AWE" hidden="1">{#N/A,#N/A,FALSE,"초도품";#N/A,#N/A,FALSE,"초도품 (2)";#N/A,#N/A,FALSE,"초도품 (3)";#N/A,#N/A,FALSE,"초도품 (4)";#N/A,#N/A,FALSE,"초도품 (5)";#N/A,#N/A,FALSE,"초도품 (6)"}</definedName>
    <definedName name="AXD" localSheetId="1" hidden="1">{#N/A,#N/A,FALSE,"초도품";#N/A,#N/A,FALSE,"초도품 (2)";#N/A,#N/A,FALSE,"초도품 (3)";#N/A,#N/A,FALSE,"초도품 (4)";#N/A,#N/A,FALSE,"초도품 (5)";#N/A,#N/A,FALSE,"초도품 (6)"}</definedName>
    <definedName name="AXD" localSheetId="0" hidden="1">{#N/A,#N/A,FALSE,"초도품";#N/A,#N/A,FALSE,"초도품 (2)";#N/A,#N/A,FALSE,"초도품 (3)";#N/A,#N/A,FALSE,"초도품 (4)";#N/A,#N/A,FALSE,"초도품 (5)";#N/A,#N/A,FALSE,"초도품 (6)"}</definedName>
    <definedName name="AXD" hidden="1">{#N/A,#N/A,FALSE,"초도품";#N/A,#N/A,FALSE,"초도품 (2)";#N/A,#N/A,FALSE,"초도품 (3)";#N/A,#N/A,FALSE,"초도품 (4)";#N/A,#N/A,FALSE,"초도품 (5)";#N/A,#N/A,FALSE,"초도품 (6)"}</definedName>
    <definedName name="BG_Del" hidden="1">15</definedName>
    <definedName name="BG_Ins" hidden="1">4</definedName>
    <definedName name="BG_Mod" hidden="1">6</definedName>
    <definedName name="BLPH1" localSheetId="1" hidden="1">#REF!</definedName>
    <definedName name="BLPH1" localSheetId="0" hidden="1">#REF!</definedName>
    <definedName name="BLPH1" hidden="1">#REF!</definedName>
    <definedName name="BLPH2" localSheetId="1" hidden="1">#REF!</definedName>
    <definedName name="BLPH2" localSheetId="0" hidden="1">#REF!</definedName>
    <definedName name="BLPH2" hidden="1">#REF!</definedName>
    <definedName name="BLPH3" localSheetId="1" hidden="1">#REF!</definedName>
    <definedName name="BLPH3" localSheetId="0" hidden="1">#REF!</definedName>
    <definedName name="BLPH3" hidden="1">#REF!</definedName>
    <definedName name="bz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bz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bz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CAPA9798" hidden="1">{#N/A,#N/A,FALSE,"P.C.B"}</definedName>
    <definedName name="cc" hidden="1">'[5]#REF'!$A$79:$A$143</definedName>
    <definedName name="CF02기초" localSheetId="1" hidden="1">{#N/A,#N/A,TRUE,"Summary";#N/A,#N/A,TRUE,"IS";#N/A,#N/A,TRUE,"Adj";#N/A,#N/A,TRUE,"BS";#N/A,#N/A,TRUE,"CF";#N/A,#N/A,TRUE,"Debt";#N/A,#N/A,TRUE,"IRR"}</definedName>
    <definedName name="CF02기초" localSheetId="0" hidden="1">{#N/A,#N/A,TRUE,"Summary";#N/A,#N/A,TRUE,"IS";#N/A,#N/A,TRUE,"Adj";#N/A,#N/A,TRUE,"BS";#N/A,#N/A,TRUE,"CF";#N/A,#N/A,TRUE,"Debt";#N/A,#N/A,TRUE,"IRR"}</definedName>
    <definedName name="CF02기초" hidden="1">{#N/A,#N/A,TRUE,"Summary";#N/A,#N/A,TRUE,"IS";#N/A,#N/A,TRUE,"Adj";#N/A,#N/A,TRUE,"BS";#N/A,#N/A,TRUE,"CF";#N/A,#N/A,TRUE,"Debt";#N/A,#N/A,TRUE,"IRR"}</definedName>
    <definedName name="CFFF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FF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FF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CFkor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kor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Fkor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chang" localSheetId="1" hidden="1">{#N/A,#N/A,FALSE,"을지 (4)";#N/A,#N/A,FALSE,"을지 (5)";#N/A,#N/A,FALSE,"을지 (6)"}</definedName>
    <definedName name="chang" localSheetId="0" hidden="1">{#N/A,#N/A,FALSE,"을지 (4)";#N/A,#N/A,FALSE,"을지 (5)";#N/A,#N/A,FALSE,"을지 (6)"}</definedName>
    <definedName name="chang" hidden="1">{#N/A,#N/A,FALSE,"을지 (4)";#N/A,#N/A,FALSE,"을지 (5)";#N/A,#N/A,FALSE,"을지 (6)"}</definedName>
    <definedName name="Consumer_조기상각반영" localSheetId="1" hidden="1">{#N/A,#N/A,FALSE,"주요여수신";#N/A,#N/A,FALSE,"수신금리";#N/A,#N/A,FALSE,"대출금리";#N/A,#N/A,FALSE,"신규대출";#N/A,#N/A,FALSE,"총액대출"}</definedName>
    <definedName name="Consumer_조기상각반영" localSheetId="0" hidden="1">{#N/A,#N/A,FALSE,"주요여수신";#N/A,#N/A,FALSE,"수신금리";#N/A,#N/A,FALSE,"대출금리";#N/A,#N/A,FALSE,"신규대출";#N/A,#N/A,FALSE,"총액대출"}</definedName>
    <definedName name="Consumer_조기상각반영" hidden="1">{#N/A,#N/A,FALSE,"주요여수신";#N/A,#N/A,FALSE,"수신금리";#N/A,#N/A,FALSE,"대출금리";#N/A,#N/A,FALSE,"신규대출";#N/A,#N/A,FALSE,"총액대출"}</definedName>
    <definedName name="CRJE" localSheetId="1" hidden="1">{#N/A,#N/A,FALSE,"BS";#N/A,#N/A,FALSE,"PL";#N/A,#N/A,FALSE,"처분";#N/A,#N/A,FALSE,"현금";#N/A,#N/A,FALSE,"매출";#N/A,#N/A,FALSE,"원가";#N/A,#N/A,FALSE,"경영"}</definedName>
    <definedName name="CRJE" localSheetId="0" hidden="1">{#N/A,#N/A,FALSE,"BS";#N/A,#N/A,FALSE,"PL";#N/A,#N/A,FALSE,"처분";#N/A,#N/A,FALSE,"현금";#N/A,#N/A,FALSE,"매출";#N/A,#N/A,FALSE,"원가";#N/A,#N/A,FALSE,"경영"}</definedName>
    <definedName name="CRJE" hidden="1">{#N/A,#N/A,FALSE,"BS";#N/A,#N/A,FALSE,"PL";#N/A,#N/A,FALSE,"처분";#N/A,#N/A,FALSE,"현금";#N/A,#N/A,FALSE,"매출";#N/A,#N/A,FALSE,"원가";#N/A,#N/A,FALSE,"경영"}</definedName>
    <definedName name="CS" localSheetId="1" hidden="1">{#N/A,#N/A,FALSE,"BS";#N/A,#N/A,FALSE,"PL";#N/A,#N/A,FALSE,"처분";#N/A,#N/A,FALSE,"현금";#N/A,#N/A,FALSE,"매출";#N/A,#N/A,FALSE,"원가";#N/A,#N/A,FALSE,"경영"}</definedName>
    <definedName name="CS" localSheetId="0" hidden="1">{#N/A,#N/A,FALSE,"BS";#N/A,#N/A,FALSE,"PL";#N/A,#N/A,FALSE,"처분";#N/A,#N/A,FALSE,"현금";#N/A,#N/A,FALSE,"매출";#N/A,#N/A,FALSE,"원가";#N/A,#N/A,FALSE,"경영"}</definedName>
    <definedName name="CS" hidden="1">{#N/A,#N/A,FALSE,"BS";#N/A,#N/A,FALSE,"PL";#N/A,#N/A,FALSE,"처분";#N/A,#N/A,FALSE,"현금";#N/A,#N/A,FALSE,"매출";#N/A,#N/A,FALSE,"원가";#N/A,#N/A,FALSE,"경영"}</definedName>
    <definedName name="d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DATA3월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ATA3월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ATA3월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ddddd" hidden="1">'[5]#REF'!$C$79:$C$143</definedName>
    <definedName name="DDS" localSheetId="1" hidden="1">{#N/A,#N/A,FALSE,"을지 (4)";#N/A,#N/A,FALSE,"을지 (5)";#N/A,#N/A,FALSE,"을지 (6)"}</definedName>
    <definedName name="DDS" localSheetId="0" hidden="1">{#N/A,#N/A,FALSE,"을지 (4)";#N/A,#N/A,FALSE,"을지 (5)";#N/A,#N/A,FALSE,"을지 (6)"}</definedName>
    <definedName name="DDS" hidden="1">{#N/A,#N/A,FALSE,"을지 (4)";#N/A,#N/A,FALSE,"을지 (5)";#N/A,#N/A,FALSE,"을지 (6)"}</definedName>
    <definedName name="dfgg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gg" localSheetId="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gg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dfthsaert" localSheetId="1" hidden="1">{#N/A,#N/A,FALSE,"BS";#N/A,#N/A,FALSE,"BS_2"}</definedName>
    <definedName name="dfthsaert" localSheetId="0" hidden="1">{#N/A,#N/A,FALSE,"BS";#N/A,#N/A,FALSE,"BS_2"}</definedName>
    <definedName name="dfthsaert" hidden="1">{#N/A,#N/A,FALSE,"BS";#N/A,#N/A,FALSE,"BS_2"}</definedName>
    <definedName name="DSA" localSheetId="1" hidden="1">{#N/A,#N/A,FALSE,"을지 (4)";#N/A,#N/A,FALSE,"을지 (5)";#N/A,#N/A,FALSE,"을지 (6)"}</definedName>
    <definedName name="DSA" localSheetId="0" hidden="1">{#N/A,#N/A,FALSE,"을지 (4)";#N/A,#N/A,FALSE,"을지 (5)";#N/A,#N/A,FALSE,"을지 (6)"}</definedName>
    <definedName name="DSA" hidden="1">{#N/A,#N/A,FALSE,"을지 (4)";#N/A,#N/A,FALSE,"을지 (5)";#N/A,#N/A,FALSE,"을지 (6)"}</definedName>
    <definedName name="dsdf" localSheetId="1" hidden="1">{#N/A,#N/A,TRUE,"Summary";#N/A,#N/A,TRUE,"IS";#N/A,#N/A,TRUE,"Adj";#N/A,#N/A,TRUE,"BS";#N/A,#N/A,TRUE,"CF";#N/A,#N/A,TRUE,"Debt";#N/A,#N/A,TRUE,"IRR"}</definedName>
    <definedName name="dsdf" localSheetId="0" hidden="1">{#N/A,#N/A,TRUE,"Summary";#N/A,#N/A,TRUE,"IS";#N/A,#N/A,TRUE,"Adj";#N/A,#N/A,TRUE,"BS";#N/A,#N/A,TRUE,"CF";#N/A,#N/A,TRUE,"Debt";#N/A,#N/A,TRUE,"IRR"}</definedName>
    <definedName name="dsdf" hidden="1">{#N/A,#N/A,TRUE,"Summary";#N/A,#N/A,TRUE,"IS";#N/A,#N/A,TRUE,"Adj";#N/A,#N/A,TRUE,"BS";#N/A,#N/A,TRUE,"CF";#N/A,#N/A,TRUE,"Debt";#N/A,#N/A,TRUE,"IRR"}</definedName>
    <definedName name="eee" localSheetId="1" hidden="1">{#N/A,#N/A,FALSE,"주요여수신";#N/A,#N/A,FALSE,"수신금리";#N/A,#N/A,FALSE,"대출금리";#N/A,#N/A,FALSE,"신규대출";#N/A,#N/A,FALSE,"총액대출"}</definedName>
    <definedName name="eee" localSheetId="0" hidden="1">{#N/A,#N/A,FALSE,"주요여수신";#N/A,#N/A,FALSE,"수신금리";#N/A,#N/A,FALSE,"대출금리";#N/A,#N/A,FALSE,"신규대출";#N/A,#N/A,FALSE,"총액대출"}</definedName>
    <definedName name="eee" hidden="1">{#N/A,#N/A,FALSE,"주요여수신";#N/A,#N/A,FALSE,"수신금리";#N/A,#N/A,FALSE,"대출금리";#N/A,#N/A,FALSE,"신규대출";#N/A,#N/A,FALSE,"총액대출"}</definedName>
    <definedName name="EPS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S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PS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rgw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EV__LASTREFTIME__" hidden="1">"2006-08-09 오후 8:19:38"</definedName>
    <definedName name="EWA" localSheetId="1" hidden="1">{#N/A,#N/A,FALSE,"초도품";#N/A,#N/A,FALSE,"초도품 (2)";#N/A,#N/A,FALSE,"초도품 (3)";#N/A,#N/A,FALSE,"초도품 (4)";#N/A,#N/A,FALSE,"초도품 (5)";#N/A,#N/A,FALSE,"초도품 (6)"}</definedName>
    <definedName name="EWA" localSheetId="0" hidden="1">{#N/A,#N/A,FALSE,"초도품";#N/A,#N/A,FALSE,"초도품 (2)";#N/A,#N/A,FALSE,"초도품 (3)";#N/A,#N/A,FALSE,"초도품 (4)";#N/A,#N/A,FALSE,"초도품 (5)";#N/A,#N/A,FALSE,"초도품 (6)"}</definedName>
    <definedName name="EWA" hidden="1">{#N/A,#N/A,FALSE,"초도품";#N/A,#N/A,FALSE,"초도품 (2)";#N/A,#N/A,FALSE,"초도품 (3)";#N/A,#N/A,FALSE,"초도품 (4)";#N/A,#N/A,FALSE,"초도품 (5)";#N/A,#N/A,FALSE,"초도품 (6)"}</definedName>
    <definedName name="fas" localSheetId="1" hidden="1">{#N/A,#N/A,FALSE,"Aging Summary";#N/A,#N/A,FALSE,"Ratio Analysis";#N/A,#N/A,FALSE,"Test 120 Day Accts";#N/A,#N/A,FALSE,"Tickmarks"}</definedName>
    <definedName name="fas" localSheetId="0" hidden="1">{#N/A,#N/A,FALSE,"Aging Summary";#N/A,#N/A,FALSE,"Ratio Analysis";#N/A,#N/A,FALSE,"Test 120 Day Accts";#N/A,#N/A,FALSE,"Tickmarks"}</definedName>
    <definedName name="fas" hidden="1">{#N/A,#N/A,FALSE,"Aging Summary";#N/A,#N/A,FALSE,"Ratio Analysis";#N/A,#N/A,FALSE,"Test 120 Day Accts";#N/A,#N/A,FALSE,"Tickmarks"}</definedName>
    <definedName name="fdfg" localSheetId="1" hidden="1">{#N/A,#N/A,FALSE,"Aging Summary";#N/A,#N/A,FALSE,"Ratio Analysis";#N/A,#N/A,FALSE,"Test 120 Day Accts";#N/A,#N/A,FALSE,"Tickmarks"}</definedName>
    <definedName name="fdfg" localSheetId="0" hidden="1">{#N/A,#N/A,FALSE,"Aging Summary";#N/A,#N/A,FALSE,"Ratio Analysis";#N/A,#N/A,FALSE,"Test 120 Day Accts";#N/A,#N/A,FALSE,"Tickmarks"}</definedName>
    <definedName name="fdfg" hidden="1">{#N/A,#N/A,FALSE,"Aging Summary";#N/A,#N/A,FALSE,"Ratio Analysis";#N/A,#N/A,FALSE,"Test 120 Day Accts";#N/A,#N/A,FALSE,"Tickmarks"}</definedName>
    <definedName name="FDSAFD" localSheetId="1" hidden="1">{#N/A,#N/A,TRUE,"지침서";#N/A,#N/A,TRUE,"처리방법"}</definedName>
    <definedName name="FDSAFD" localSheetId="0" hidden="1">{#N/A,#N/A,TRUE,"지침서";#N/A,#N/A,TRUE,"처리방법"}</definedName>
    <definedName name="FDSAFD" hidden="1">{#N/A,#N/A,TRUE,"지침서";#N/A,#N/A,TRUE,"처리방법"}</definedName>
    <definedName name="fg" localSheetId="1" hidden="1">{#N/A,#N/A,FALSE,"Aging Summary";#N/A,#N/A,FALSE,"Ratio Analysis";#N/A,#N/A,FALSE,"Test 120 Day Accts";#N/A,#N/A,FALSE,"Tickmarks"}</definedName>
    <definedName name="fg" localSheetId="0" hidden="1">{#N/A,#N/A,FALSE,"Aging Summary";#N/A,#N/A,FALSE,"Ratio Analysis";#N/A,#N/A,FALSE,"Test 120 Day Accts";#N/A,#N/A,FALSE,"Tickmarks"}</definedName>
    <definedName name="fg" hidden="1">{#N/A,#N/A,FALSE,"Aging Summary";#N/A,#N/A,FALSE,"Ratio Analysis";#N/A,#N/A,FALSE,"Test 120 Day Accts";#N/A,#N/A,FALSE,"Tickmarks"}</definedName>
    <definedName name="fjalaslaslfasllaa" localSheetId="1" hidden="1">{#N/A,#N/A,FALSE,"을지 (4)";#N/A,#N/A,FALSE,"을지 (5)";#N/A,#N/A,FALSE,"을지 (6)"}</definedName>
    <definedName name="fjalaslaslfasllaa" localSheetId="0" hidden="1">{#N/A,#N/A,FALSE,"을지 (4)";#N/A,#N/A,FALSE,"을지 (5)";#N/A,#N/A,FALSE,"을지 (6)"}</definedName>
    <definedName name="fjalaslaslfasllaa" hidden="1">{#N/A,#N/A,FALSE,"을지 (4)";#N/A,#N/A,FALSE,"을지 (5)";#N/A,#N/A,FALSE,"을지 (6)"}</definedName>
    <definedName name="FS" localSheetId="1" hidden="1">{#N/A,#N/A,FALSE,"BS";#N/A,#N/A,FALSE,"PL";#N/A,#N/A,FALSE,"처분";#N/A,#N/A,FALSE,"현금";#N/A,#N/A,FALSE,"매출";#N/A,#N/A,FALSE,"원가";#N/A,#N/A,FALSE,"경영"}</definedName>
    <definedName name="FS" localSheetId="0" hidden="1">{#N/A,#N/A,FALSE,"BS";#N/A,#N/A,FALSE,"PL";#N/A,#N/A,FALSE,"처분";#N/A,#N/A,FALSE,"현금";#N/A,#N/A,FALSE,"매출";#N/A,#N/A,FALSE,"원가";#N/A,#N/A,FALSE,"경영"}</definedName>
    <definedName name="FS" hidden="1">{#N/A,#N/A,FALSE,"BS";#N/A,#N/A,FALSE,"PL";#N/A,#N/A,FALSE,"처분";#N/A,#N/A,FALSE,"현금";#N/A,#N/A,FALSE,"매출";#N/A,#N/A,FALSE,"원가";#N/A,#N/A,FALSE,"경영"}</definedName>
    <definedName name="fsa" localSheetId="1" hidden="1">{#N/A,#N/A,TRUE,"지침서";#N/A,#N/A,TRUE,"처리방법"}</definedName>
    <definedName name="fsa" localSheetId="0" hidden="1">{#N/A,#N/A,TRUE,"지침서";#N/A,#N/A,TRUE,"처리방법"}</definedName>
    <definedName name="fsa" hidden="1">{#N/A,#N/A,TRUE,"지침서";#N/A,#N/A,TRUE,"처리방법"}</definedName>
    <definedName name="gf" localSheetId="1" hidden="1">{#N/A,#N/A,FALSE,"Aging Summary";#N/A,#N/A,FALSE,"Ratio Analysis";#N/A,#N/A,FALSE,"Test 120 Day Accts";#N/A,#N/A,FALSE,"Tickmarks"}</definedName>
    <definedName name="gf" localSheetId="0" hidden="1">{#N/A,#N/A,FALSE,"Aging Summary";#N/A,#N/A,FALSE,"Ratio Analysis";#N/A,#N/A,FALSE,"Test 120 Day Accts";#N/A,#N/A,FALSE,"Tickmarks"}</definedName>
    <definedName name="gf" hidden="1">{#N/A,#N/A,FALSE,"Aging Summary";#N/A,#N/A,FALSE,"Ratio Analysis";#N/A,#N/A,FALSE,"Test 120 Day Accts";#N/A,#N/A,FALSE,"Tickmarks"}</definedName>
    <definedName name="ghd" localSheetId="1" hidden="1">{#N/A,#N/A,FALSE,"Aging Summary";#N/A,#N/A,FALSE,"Ratio Analysis";#N/A,#N/A,FALSE,"Test 120 Day Accts";#N/A,#N/A,FALSE,"Tickmarks"}</definedName>
    <definedName name="ghd" localSheetId="0" hidden="1">{#N/A,#N/A,FALSE,"Aging Summary";#N/A,#N/A,FALSE,"Ratio Analysis";#N/A,#N/A,FALSE,"Test 120 Day Accts";#N/A,#N/A,FALSE,"Tickmarks"}</definedName>
    <definedName name="ghd" hidden="1">{#N/A,#N/A,FALSE,"Aging Summary";#N/A,#N/A,FALSE,"Ratio Analysis";#N/A,#N/A,FALSE,"Test 120 Day Accts";#N/A,#N/A,FALSE,"Tickmarks"}</definedName>
    <definedName name="gjk" localSheetId="1" hidden="1">{#N/A,#N/A,FALSE,"Aging Summary";#N/A,#N/A,FALSE,"Ratio Analysis";#N/A,#N/A,FALSE,"Test 120 Day Accts";#N/A,#N/A,FALSE,"Tickmarks"}</definedName>
    <definedName name="gjk" localSheetId="0" hidden="1">{#N/A,#N/A,FALSE,"Aging Summary";#N/A,#N/A,FALSE,"Ratio Analysis";#N/A,#N/A,FALSE,"Test 120 Day Accts";#N/A,#N/A,FALSE,"Tickmarks"}</definedName>
    <definedName name="gjk" hidden="1">{#N/A,#N/A,FALSE,"Aging Summary";#N/A,#N/A,FALSE,"Ratio Analysis";#N/A,#N/A,FALSE,"Test 120 Day Accts";#N/A,#N/A,FALSE,"Tickmarks"}</definedName>
    <definedName name="gs" localSheetId="1" hidden="1">{#N/A,#N/A,FALSE,"Aging Summary";#N/A,#N/A,FALSE,"Ratio Analysis";#N/A,#N/A,FALSE,"Test 120 Day Accts";#N/A,#N/A,FALSE,"Tickmarks"}</definedName>
    <definedName name="gs" localSheetId="0" hidden="1">{#N/A,#N/A,FALSE,"Aging Summary";#N/A,#N/A,FALSE,"Ratio Analysis";#N/A,#N/A,FALSE,"Test 120 Day Accts";#N/A,#N/A,FALSE,"Tickmarks"}</definedName>
    <definedName name="gs" hidden="1">{#N/A,#N/A,FALSE,"Aging Summary";#N/A,#N/A,FALSE,"Ratio Analysis";#N/A,#N/A,FALSE,"Test 120 Day Accts";#N/A,#N/A,FALSE,"Tickmarks"}</definedName>
    <definedName name="gusg" localSheetId="1" hidden="1">{#N/A,#N/A,TRUE,"Summary";#N/A,#N/A,TRUE,"IS";#N/A,#N/A,TRUE,"Adj";#N/A,#N/A,TRUE,"BS";#N/A,#N/A,TRUE,"CF";#N/A,#N/A,TRUE,"Debt";#N/A,#N/A,TRUE,"IRR"}</definedName>
    <definedName name="gusg" localSheetId="0" hidden="1">{#N/A,#N/A,TRUE,"Summary";#N/A,#N/A,TRUE,"IS";#N/A,#N/A,TRUE,"Adj";#N/A,#N/A,TRUE,"BS";#N/A,#N/A,TRUE,"CF";#N/A,#N/A,TRUE,"Debt";#N/A,#N/A,TRUE,"IRR"}</definedName>
    <definedName name="gusg" hidden="1">{#N/A,#N/A,TRUE,"Summary";#N/A,#N/A,TRUE,"IS";#N/A,#N/A,TRUE,"Adj";#N/A,#N/A,TRUE,"BS";#N/A,#N/A,TRUE,"CF";#N/A,#N/A,TRUE,"Debt";#N/A,#N/A,TRUE,"IRR"}</definedName>
    <definedName name="ha" localSheetId="1" hidden="1">{#N/A,#N/A,FALSE,"Aging Summary";#N/A,#N/A,FALSE,"Ratio Analysis";#N/A,#N/A,FALSE,"Test 120 Day Accts";#N/A,#N/A,FALSE,"Tickmarks"}</definedName>
    <definedName name="ha" localSheetId="0" hidden="1">{#N/A,#N/A,FALSE,"Aging Summary";#N/A,#N/A,FALSE,"Ratio Analysis";#N/A,#N/A,FALSE,"Test 120 Day Accts";#N/A,#N/A,FALSE,"Tickmarks"}</definedName>
    <definedName name="ha" hidden="1">{#N/A,#N/A,FALSE,"Aging Summary";#N/A,#N/A,FALSE,"Ratio Analysis";#N/A,#N/A,FALSE,"Test 120 Day Accts";#N/A,#N/A,FALSE,"Tickmarks"}</definedName>
    <definedName name="hfg" localSheetId="1" hidden="1">{#N/A,#N/A,FALSE,"Aging Summary";#N/A,#N/A,FALSE,"Ratio Analysis";#N/A,#N/A,FALSE,"Test 120 Day Accts";#N/A,#N/A,FALSE,"Tickmarks"}</definedName>
    <definedName name="hfg" localSheetId="0" hidden="1">{#N/A,#N/A,FALSE,"Aging Summary";#N/A,#N/A,FALSE,"Ratio Analysis";#N/A,#N/A,FALSE,"Test 120 Day Accts";#N/A,#N/A,FALSE,"Tickmarks"}</definedName>
    <definedName name="hfg" hidden="1">{#N/A,#N/A,FALSE,"Aging Summary";#N/A,#N/A,FALSE,"Ratio Analysis";#N/A,#N/A,FALSE,"Test 120 Day Accts";#N/A,#N/A,FALSE,"Tickmarks"}</definedName>
    <definedName name="HJKOL" localSheetId="1" hidden="1">#REF!</definedName>
    <definedName name="HJKOL" localSheetId="0" hidden="1">#REF!</definedName>
    <definedName name="HJKOL" hidden="1">#REF!</definedName>
    <definedName name="hlj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lj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lj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HTML_CodePage" hidden="1">949</definedName>
    <definedName name="HTML_Control" localSheetId="1" hidden="1">{"'수정손익계산서'!$AT$97:$AY$174"}</definedName>
    <definedName name="HTML_Control" localSheetId="0" hidden="1">{"'수정손익계산서'!$AT$97:$AY$174"}</definedName>
    <definedName name="HTML_Control" hidden="1">{"'수정손익계산서'!$AT$97:$AY$174"}</definedName>
    <definedName name="HTML_Description" hidden="1">""</definedName>
    <definedName name="HTML_Email" hidden="1">""</definedName>
    <definedName name="HTML_Header" hidden="1">"수정손익계산서"</definedName>
    <definedName name="HTML_LastUpdate" hidden="1">"1999-11-05"</definedName>
    <definedName name="HTML_LineAfter" hidden="1">FALSE</definedName>
    <definedName name="HTML_LineBefore" hidden="1">FALSE</definedName>
    <definedName name="HTML_Name" hidden="1">"MSP"</definedName>
    <definedName name="HTML_OBDlg2" hidden="1">TRUE</definedName>
    <definedName name="HTML_OBDlg4" hidden="1">TRUE</definedName>
    <definedName name="HTML_OS" hidden="1">0</definedName>
    <definedName name="HTML_PathFile" hidden="1">"C:\MYDOC\결산\99Monthly\MyHTML.htm"</definedName>
    <definedName name="HTML_Title" hidden="1">"월말9909"</definedName>
    <definedName name="HTML10_6" hidden="1">-4146</definedName>
    <definedName name="HTML13_2" hidden="1">1</definedName>
    <definedName name="HTML16_1" hidden="1">"'[수주통합관리98_2_21.xls]2월3주차'!$A$1:$I$89"</definedName>
    <definedName name="HTML18_6" hidden="1">-4146</definedName>
    <definedName name="HTML20_2" hidden="1">1</definedName>
    <definedName name="HTML23_1" hidden="1">"[수주통합관리98_2_25.xls]보고양식!$A$32:$I$68"</definedName>
    <definedName name="HTML25_6" hidden="1">-4146</definedName>
    <definedName name="HTML28_2" hidden="1">1</definedName>
    <definedName name="HTML30_1" hidden="1">"'[사본 - 영업통합관리(수주.매출).xls]보고양식'!$A$114:$K$131"</definedName>
    <definedName name="HTML5_6" hidden="1">1</definedName>
    <definedName name="HTML8_2" hidden="1">1</definedName>
    <definedName name="HUI" localSheetId="1" hidden="1">#REF!</definedName>
    <definedName name="HUI" localSheetId="0" hidden="1">#REF!</definedName>
    <definedName name="HUI" hidden="1">#REF!</definedName>
    <definedName name="internal" localSheetId="1" hidden="1">{#N/A,#N/A,FALSE,"주요여수신";#N/A,#N/A,FALSE,"수신금리";#N/A,#N/A,FALSE,"대출금리";#N/A,#N/A,FALSE,"신규대출";#N/A,#N/A,FALSE,"총액대출"}</definedName>
    <definedName name="internal" localSheetId="0" hidden="1">{#N/A,#N/A,FALSE,"주요여수신";#N/A,#N/A,FALSE,"수신금리";#N/A,#N/A,FALSE,"대출금리";#N/A,#N/A,FALSE,"신규대출";#N/A,#N/A,FALSE,"총액대출"}</definedName>
    <definedName name="internal" hidden="1">{#N/A,#N/A,FALSE,"주요여수신";#N/A,#N/A,FALSE,"수신금리";#N/A,#N/A,FALSE,"대출금리";#N/A,#N/A,FALSE,"신규대출";#N/A,#N/A,FALSE,"총액대출"}</definedName>
    <definedName name="jf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jfd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fd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fd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ghiuyfvgn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jhbjkhkj" localSheetId="1" hidden="1">{#N/A,#N/A,TRUE,"Summary";#N/A,#N/A,TRUE,"IS";#N/A,#N/A,TRUE,"Adj";#N/A,#N/A,TRUE,"BS";#N/A,#N/A,TRUE,"CF";#N/A,#N/A,TRUE,"Debt";#N/A,#N/A,TRUE,"IRR"}</definedName>
    <definedName name="jhbjkhkj" localSheetId="0" hidden="1">{#N/A,#N/A,TRUE,"Summary";#N/A,#N/A,TRUE,"IS";#N/A,#N/A,TRUE,"Adj";#N/A,#N/A,TRUE,"BS";#N/A,#N/A,TRUE,"CF";#N/A,#N/A,TRUE,"Debt";#N/A,#N/A,TRUE,"IRR"}</definedName>
    <definedName name="jhbjkhkj" hidden="1">{#N/A,#N/A,TRUE,"Summary";#N/A,#N/A,TRUE,"IS";#N/A,#N/A,TRUE,"Adj";#N/A,#N/A,TRUE,"BS";#N/A,#N/A,TRUE,"CF";#N/A,#N/A,TRUE,"Debt";#N/A,#N/A,TRUE,"IRR"}</definedName>
    <definedName name="JUU" localSheetId="1" hidden="1">#REF!</definedName>
    <definedName name="JUU" localSheetId="0" hidden="1">#REF!</definedName>
    <definedName name="JUU" hidden="1">#REF!</definedName>
    <definedName name="KC" localSheetId="1" hidden="1">{#N/A,#N/A,FALSE,"을지 (4)";#N/A,#N/A,FALSE,"을지 (5)";#N/A,#N/A,FALSE,"을지 (6)"}</definedName>
    <definedName name="KC" localSheetId="0" hidden="1">{#N/A,#N/A,FALSE,"을지 (4)";#N/A,#N/A,FALSE,"을지 (5)";#N/A,#N/A,FALSE,"을지 (6)"}</definedName>
    <definedName name="KC" hidden="1">{#N/A,#N/A,FALSE,"을지 (4)";#N/A,#N/A,FALSE,"을지 (5)";#N/A,#N/A,FALSE,"을지 (6)"}</definedName>
    <definedName name="KKK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KN" localSheetId="1" hidden="1">{#N/A,#N/A,FALSE,"을지 (4)";#N/A,#N/A,FALSE,"을지 (5)";#N/A,#N/A,FALSE,"을지 (6)"}</definedName>
    <definedName name="KN" localSheetId="0" hidden="1">{#N/A,#N/A,FALSE,"을지 (4)";#N/A,#N/A,FALSE,"을지 (5)";#N/A,#N/A,FALSE,"을지 (6)"}</definedName>
    <definedName name="KN" hidden="1">{#N/A,#N/A,FALSE,"을지 (4)";#N/A,#N/A,FALSE,"을지 (5)";#N/A,#N/A,FALSE,"을지 (6)"}</definedName>
    <definedName name="K잔액기준" localSheetId="1" hidden="1">{#N/A,#N/A,FALSE,"주요여수신";#N/A,#N/A,FALSE,"수신금리";#N/A,#N/A,FALSE,"대출금리";#N/A,#N/A,FALSE,"신규대출";#N/A,#N/A,FALSE,"총액대출"}</definedName>
    <definedName name="K잔액기준" localSheetId="0" hidden="1">{#N/A,#N/A,FALSE,"주요여수신";#N/A,#N/A,FALSE,"수신금리";#N/A,#N/A,FALSE,"대출금리";#N/A,#N/A,FALSE,"신규대출";#N/A,#N/A,FALSE,"총액대출"}</definedName>
    <definedName name="K잔액기준" hidden="1">{#N/A,#N/A,FALSE,"주요여수신";#N/A,#N/A,FALSE,"수신금리";#N/A,#N/A,FALSE,"대출금리";#N/A,#N/A,FALSE,"신규대출";#N/A,#N/A,FALSE,"총액대출"}</definedName>
    <definedName name="l" hidden="1">{#N/A,#N/A,FALSE,"주요여수신";#N/A,#N/A,FALSE,"수신금리";#N/A,#N/A,FALSE,"대출금리";#N/A,#N/A,FALSE,"신규대출";#N/A,#N/A,FALSE,"총액대출"}</definedName>
    <definedName name="lj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j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lkhjfs" localSheetId="1" hidden="1">{#N/A,#N/A,FALSE,"주요여수신";#N/A,#N/A,FALSE,"수신금리";#N/A,#N/A,FALSE,"대출금리";#N/A,#N/A,FALSE,"신규대출";#N/A,#N/A,FALSE,"총액대출"}</definedName>
    <definedName name="lkhjfs" localSheetId="0" hidden="1">{#N/A,#N/A,FALSE,"주요여수신";#N/A,#N/A,FALSE,"수신금리";#N/A,#N/A,FALSE,"대출금리";#N/A,#N/A,FALSE,"신규대출";#N/A,#N/A,FALSE,"총액대출"}</definedName>
    <definedName name="lkhjfs" hidden="1">{#N/A,#N/A,FALSE,"주요여수신";#N/A,#N/A,FALSE,"수신금리";#N/A,#N/A,FALSE,"대출금리";#N/A,#N/A,FALSE,"신규대출";#N/A,#N/A,FALSE,"총액대출"}</definedName>
    <definedName name="LKJ" localSheetId="1" hidden="1">{#N/A,#N/A,FALSE,"을지 (4)";#N/A,#N/A,FALSE,"을지 (5)";#N/A,#N/A,FALSE,"을지 (6)"}</definedName>
    <definedName name="LKJ" localSheetId="0" hidden="1">{#N/A,#N/A,FALSE,"을지 (4)";#N/A,#N/A,FALSE,"을지 (5)";#N/A,#N/A,FALSE,"을지 (6)"}</definedName>
    <definedName name="LKJ" hidden="1">{#N/A,#N/A,FALSE,"을지 (4)";#N/A,#N/A,FALSE,"을지 (5)";#N/A,#N/A,FALSE,"을지 (6)"}</definedName>
    <definedName name="LL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loan" localSheetId="1" hidden="1">{#N/A,#N/A,FALSE,"주요여수신";#N/A,#N/A,FALSE,"수신금리";#N/A,#N/A,FALSE,"대출금리";#N/A,#N/A,FALSE,"신규대출";#N/A,#N/A,FALSE,"총액대출"}</definedName>
    <definedName name="loan" localSheetId="0" hidden="1">{#N/A,#N/A,FALSE,"주요여수신";#N/A,#N/A,FALSE,"수신금리";#N/A,#N/A,FALSE,"대출금리";#N/A,#N/A,FALSE,"신규대출";#N/A,#N/A,FALSE,"총액대출"}</definedName>
    <definedName name="loan" hidden="1">{#N/A,#N/A,FALSE,"주요여수신";#N/A,#N/A,FALSE,"수신금리";#N/A,#N/A,FALSE,"대출금리";#N/A,#N/A,FALSE,"신규대출";#N/A,#N/A,FALSE,"총액대출"}</definedName>
    <definedName name="mar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may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mmm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mm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m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monthend1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ms" localSheetId="1" hidden="1">{#N/A,#N/A,FALSE,"Aging Summary";#N/A,#N/A,FALSE,"Ratio Analysis";#N/A,#N/A,FALSE,"Test 120 Day Accts";#N/A,#N/A,FALSE,"Tickmarks"}</definedName>
    <definedName name="ms" localSheetId="0" hidden="1">{#N/A,#N/A,FALSE,"Aging Summary";#N/A,#N/A,FALSE,"Ratio Analysis";#N/A,#N/A,FALSE,"Test 120 Day Accts";#N/A,#N/A,FALSE,"Tickmarks"}</definedName>
    <definedName name="ms" hidden="1">{#N/A,#N/A,FALSE,"Aging Summary";#N/A,#N/A,FALSE,"Ratio Analysis";#N/A,#N/A,FALSE,"Test 120 Day Accts";#N/A,#N/A,FALSE,"Tickmarks"}</definedName>
    <definedName name="new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ewww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nhgv" localSheetId="1" hidden="1">{#N/A,#N/A,FALSE,"주요여수신";#N/A,#N/A,FALSE,"수신금리";#N/A,#N/A,FALSE,"대출금리";#N/A,#N/A,FALSE,"신규대출";#N/A,#N/A,FALSE,"총액대출"}</definedName>
    <definedName name="nhgv" localSheetId="0" hidden="1">{#N/A,#N/A,FALSE,"주요여수신";#N/A,#N/A,FALSE,"수신금리";#N/A,#N/A,FALSE,"대출금리";#N/A,#N/A,FALSE,"신규대출";#N/A,#N/A,FALSE,"총액대출"}</definedName>
    <definedName name="nhgv" hidden="1">{#N/A,#N/A,FALSE,"주요여수신";#N/A,#N/A,FALSE,"수신금리";#N/A,#N/A,FALSE,"대출금리";#N/A,#N/A,FALSE,"신규대출";#N/A,#N/A,FALSE,"총액대출"}</definedName>
    <definedName name="ns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nzn" localSheetId="1" hidden="1">{#N/A,#N/A,FALSE,"Aging Summary";#N/A,#N/A,FALSE,"Ratio Analysis";#N/A,#N/A,FALSE,"Test 120 Day Accts";#N/A,#N/A,FALSE,"Tickmarks"}</definedName>
    <definedName name="nzn" localSheetId="0" hidden="1">{#N/A,#N/A,FALSE,"Aging Summary";#N/A,#N/A,FALSE,"Ratio Analysis";#N/A,#N/A,FALSE,"Test 120 Day Accts";#N/A,#N/A,FALSE,"Tickmarks"}</definedName>
    <definedName name="nzn" hidden="1">{#N/A,#N/A,FALSE,"Aging Summary";#N/A,#N/A,FALSE,"Ratio Analysis";#N/A,#N/A,FALSE,"Test 120 Day Accts";#N/A,#N/A,FALSE,"Tickmarks"}</definedName>
    <definedName name="ou" localSheetId="1" hidden="1">{#N/A,#N/A,FALSE,"Aging Summary";#N/A,#N/A,FALSE,"Ratio Analysis";#N/A,#N/A,FALSE,"Test 120 Day Accts";#N/A,#N/A,FALSE,"Tickmarks"}</definedName>
    <definedName name="ou" localSheetId="0" hidden="1">{#N/A,#N/A,FALSE,"Aging Summary";#N/A,#N/A,FALSE,"Ratio Analysis";#N/A,#N/A,FALSE,"Test 120 Day Accts";#N/A,#N/A,FALSE,"Tickmarks"}</definedName>
    <definedName name="ou" hidden="1">{#N/A,#N/A,FALSE,"Aging Summary";#N/A,#N/A,FALSE,"Ratio Analysis";#N/A,#N/A,FALSE,"Test 120 Day Accts";#N/A,#N/A,FALSE,"Tickmarks"}</definedName>
    <definedName name="ownership" localSheetId="1" hidden="1">{#N/A,#N/A,TRUE,"Summary";#N/A,#N/A,TRUE,"IS";#N/A,#N/A,TRUE,"Adj";#N/A,#N/A,TRUE,"BS";#N/A,#N/A,TRUE,"CF";#N/A,#N/A,TRUE,"Debt";#N/A,#N/A,TRUE,"IRR"}</definedName>
    <definedName name="ownership" localSheetId="0" hidden="1">{#N/A,#N/A,TRUE,"Summary";#N/A,#N/A,TRUE,"IS";#N/A,#N/A,TRUE,"Adj";#N/A,#N/A,TRUE,"BS";#N/A,#N/A,TRUE,"CF";#N/A,#N/A,TRUE,"Debt";#N/A,#N/A,TRUE,"IRR"}</definedName>
    <definedName name="ownership" hidden="1">{#N/A,#N/A,TRUE,"Summary";#N/A,#N/A,TRUE,"IS";#N/A,#N/A,TRUE,"Adj";#N/A,#N/A,TRUE,"BS";#N/A,#N/A,TRUE,"CF";#N/A,#N/A,TRUE,"Debt";#N/A,#N/A,TRUE,"IRR"}</definedName>
    <definedName name="_xlnm.Print_Titles" localSheetId="1">손익계산서!$1:$7</definedName>
    <definedName name="_xlnm.Print_Titles" localSheetId="0">재무상태표!$1:$7</definedName>
    <definedName name="QAW" localSheetId="1" hidden="1">{#N/A,#N/A,FALSE,"을지 (4)";#N/A,#N/A,FALSE,"을지 (5)";#N/A,#N/A,FALSE,"을지 (6)"}</definedName>
    <definedName name="QAW" localSheetId="0" hidden="1">{#N/A,#N/A,FALSE,"을지 (4)";#N/A,#N/A,FALSE,"을지 (5)";#N/A,#N/A,FALSE,"을지 (6)"}</definedName>
    <definedName name="QAW" hidden="1">{#N/A,#N/A,FALSE,"을지 (4)";#N/A,#N/A,FALSE,"을지 (5)";#N/A,#N/A,FALSE,"을지 (6)"}</definedName>
    <definedName name="QE" localSheetId="1" hidden="1">{#N/A,#N/A,FALSE,"초도품";#N/A,#N/A,FALSE,"초도품 (2)";#N/A,#N/A,FALSE,"초도품 (3)";#N/A,#N/A,FALSE,"초도품 (4)";#N/A,#N/A,FALSE,"초도품 (5)";#N/A,#N/A,FALSE,"초도품 (6)"}</definedName>
    <definedName name="QE" localSheetId="0" hidden="1">{#N/A,#N/A,FALSE,"초도품";#N/A,#N/A,FALSE,"초도품 (2)";#N/A,#N/A,FALSE,"초도품 (3)";#N/A,#N/A,FALSE,"초도품 (4)";#N/A,#N/A,FALSE,"초도품 (5)";#N/A,#N/A,FALSE,"초도품 (6)"}</definedName>
    <definedName name="QE" hidden="1">{#N/A,#N/A,FALSE,"초도품";#N/A,#N/A,FALSE,"초도품 (2)";#N/A,#N/A,FALSE,"초도품 (3)";#N/A,#N/A,FALSE,"초도품 (4)";#N/A,#N/A,FALSE,"초도품 (5)";#N/A,#N/A,FALSE,"초도품 (6)"}</definedName>
    <definedName name="QKR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qqq" hidden="1">{#N/A,#N/A,TRUE,"일정"}</definedName>
    <definedName name="qqqqqqq" localSheetId="1" hidden="1">{#N/A,#N/A,FALSE,"BS";#N/A,#N/A,FALSE,"BS_2"}</definedName>
    <definedName name="qqqqqqq" localSheetId="0" hidden="1">{#N/A,#N/A,FALSE,"BS";#N/A,#N/A,FALSE,"BS_2"}</definedName>
    <definedName name="qqqqqqq" hidden="1">{#N/A,#N/A,FALSE,"BS";#N/A,#N/A,FALSE,"BS_2"}</definedName>
    <definedName name="qqqqqqqqqqqqqqq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qqqqqqqqq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qqqqqqqqqqqqqq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QSS" localSheetId="1" hidden="1">{#N/A,#N/A,FALSE,"을지 (4)";#N/A,#N/A,FALSE,"을지 (5)";#N/A,#N/A,FALSE,"을지 (6)"}</definedName>
    <definedName name="QSS" localSheetId="0" hidden="1">{#N/A,#N/A,FALSE,"을지 (4)";#N/A,#N/A,FALSE,"을지 (5)";#N/A,#N/A,FALSE,"을지 (6)"}</definedName>
    <definedName name="QSS" hidden="1">{#N/A,#N/A,FALSE,"을지 (4)";#N/A,#N/A,FALSE,"을지 (5)";#N/A,#N/A,FALSE,"을지 (6)"}</definedName>
    <definedName name="QW" localSheetId="1" hidden="1">{#N/A,#N/A,FALSE,"을지 (4)";#N/A,#N/A,FALSE,"을지 (5)";#N/A,#N/A,FALSE,"을지 (6)"}</definedName>
    <definedName name="QW" localSheetId="0" hidden="1">{#N/A,#N/A,FALSE,"을지 (4)";#N/A,#N/A,FALSE,"을지 (5)";#N/A,#N/A,FALSE,"을지 (6)"}</definedName>
    <definedName name="QW" hidden="1">{#N/A,#N/A,FALSE,"을지 (4)";#N/A,#N/A,FALSE,"을지 (5)";#N/A,#N/A,FALSE,"을지 (6)"}</definedName>
    <definedName name="QWA" localSheetId="1" hidden="1">{#N/A,#N/A,FALSE,"을지 (4)";#N/A,#N/A,FALSE,"을지 (5)";#N/A,#N/A,FALSE,"을지 (6)"}</definedName>
    <definedName name="QWA" localSheetId="0" hidden="1">{#N/A,#N/A,FALSE,"을지 (4)";#N/A,#N/A,FALSE,"을지 (5)";#N/A,#N/A,FALSE,"을지 (6)"}</definedName>
    <definedName name="QWA" hidden="1">{#N/A,#N/A,FALSE,"을지 (4)";#N/A,#N/A,FALSE,"을지 (5)";#N/A,#N/A,FALSE,"을지 (6)"}</definedName>
    <definedName name="qy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qy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qy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R_COVER" localSheetId="1" hidden="1">{#N/A,#N/A,FALSE,"단축1";#N/A,#N/A,FALSE,"단축2";#N/A,#N/A,FALSE,"단축3";#N/A,#N/A,FALSE,"장축";#N/A,#N/A,FALSE,"4WD"}</definedName>
    <definedName name="R_COVER" localSheetId="0" hidden="1">{#N/A,#N/A,FALSE,"단축1";#N/A,#N/A,FALSE,"단축2";#N/A,#N/A,FALSE,"단축3";#N/A,#N/A,FALSE,"장축";#N/A,#N/A,FALSE,"4WD"}</definedName>
    <definedName name="R_COVER" hidden="1">{#N/A,#N/A,FALSE,"단축1";#N/A,#N/A,FALSE,"단축2";#N/A,#N/A,FALSE,"단축3";#N/A,#N/A,FALSE,"장축";#N/A,#N/A,FALSE,"4WD"}</definedName>
    <definedName name="ranked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ranked1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RE" localSheetId="1" hidden="1">{#N/A,#N/A,FALSE,"초도품";#N/A,#N/A,FALSE,"초도품 (2)";#N/A,#N/A,FALSE,"초도품 (3)";#N/A,#N/A,FALSE,"초도품 (4)";#N/A,#N/A,FALSE,"초도품 (5)";#N/A,#N/A,FALSE,"초도품 (6)"}</definedName>
    <definedName name="RE" localSheetId="0" hidden="1">{#N/A,#N/A,FALSE,"초도품";#N/A,#N/A,FALSE,"초도품 (2)";#N/A,#N/A,FALSE,"초도품 (3)";#N/A,#N/A,FALSE,"초도품 (4)";#N/A,#N/A,FALSE,"초도품 (5)";#N/A,#N/A,FALSE,"초도품 (6)"}</definedName>
    <definedName name="RE" hidden="1">{#N/A,#N/A,FALSE,"초도품";#N/A,#N/A,FALSE,"초도품 (2)";#N/A,#N/A,FALSE,"초도품 (3)";#N/A,#N/A,FALSE,"초도품 (4)";#N/A,#N/A,FALSE,"초도품 (5)";#N/A,#N/A,FALSE,"초도품 (6)"}</definedName>
    <definedName name="RKRKR" localSheetId="1" hidden="1">{#N/A,#N/A,FALSE,"초도품";#N/A,#N/A,FALSE,"초도품 (2)";#N/A,#N/A,FALSE,"초도품 (3)";#N/A,#N/A,FALSE,"초도품 (4)";#N/A,#N/A,FALSE,"초도품 (5)";#N/A,#N/A,FALSE,"초도품 (6)"}</definedName>
    <definedName name="RKRKR" localSheetId="0" hidden="1">{#N/A,#N/A,FALSE,"초도품";#N/A,#N/A,FALSE,"초도품 (2)";#N/A,#N/A,FALSE,"초도품 (3)";#N/A,#N/A,FALSE,"초도품 (4)";#N/A,#N/A,FALSE,"초도품 (5)";#N/A,#N/A,FALSE,"초도품 (6)"}</definedName>
    <definedName name="RKRKR" hidden="1">{#N/A,#N/A,FALSE,"초도품";#N/A,#N/A,FALSE,"초도품 (2)";#N/A,#N/A,FALSE,"초도품 (3)";#N/A,#N/A,FALSE,"초도품 (4)";#N/A,#N/A,FALSE,"초도품 (5)";#N/A,#N/A,FALSE,"초도품 (6)"}</definedName>
    <definedName name="RR.BRAKE" localSheetId="1" hidden="1">{#N/A,#N/A,FALSE,"단축1";#N/A,#N/A,FALSE,"단축2";#N/A,#N/A,FALSE,"단축3";#N/A,#N/A,FALSE,"장축";#N/A,#N/A,FALSE,"4WD"}</definedName>
    <definedName name="RR.BRAKE" localSheetId="0" hidden="1">{#N/A,#N/A,FALSE,"단축1";#N/A,#N/A,FALSE,"단축2";#N/A,#N/A,FALSE,"단축3";#N/A,#N/A,FALSE,"장축";#N/A,#N/A,FALSE,"4WD"}</definedName>
    <definedName name="RR.BRAKE" hidden="1">{#N/A,#N/A,FALSE,"단축1";#N/A,#N/A,FALSE,"단축2";#N/A,#N/A,FALSE,"단축3";#N/A,#N/A,FALSE,"장축";#N/A,#N/A,FALSE,"4WD"}</definedName>
    <definedName name="RR.BRK" localSheetId="1" hidden="1">{#N/A,#N/A,FALSE,"단축1";#N/A,#N/A,FALSE,"단축2";#N/A,#N/A,FALSE,"단축3";#N/A,#N/A,FALSE,"장축";#N/A,#N/A,FALSE,"4WD"}</definedName>
    <definedName name="RR.BRK" localSheetId="0" hidden="1">{#N/A,#N/A,FALSE,"단축1";#N/A,#N/A,FALSE,"단축2";#N/A,#N/A,FALSE,"단축3";#N/A,#N/A,FALSE,"장축";#N/A,#N/A,FALSE,"4WD"}</definedName>
    <definedName name="RR.BRK" hidden="1">{#N/A,#N/A,FALSE,"단축1";#N/A,#N/A,FALSE,"단축2";#N/A,#N/A,FALSE,"단축3";#N/A,#N/A,FALSE,"장축";#N/A,#N/A,FALSE,"4WD"}</definedName>
    <definedName name="rw" localSheetId="1" hidden="1">{#N/A,#N/A,FALSE,"Aging Summary";#N/A,#N/A,FALSE,"Ratio Analysis";#N/A,#N/A,FALSE,"Test 120 Day Accts";#N/A,#N/A,FALSE,"Tickmarks"}</definedName>
    <definedName name="rw" localSheetId="0" hidden="1">{#N/A,#N/A,FALSE,"Aging Summary";#N/A,#N/A,FALSE,"Ratio Analysis";#N/A,#N/A,FALSE,"Test 120 Day Accts";#N/A,#N/A,FALSE,"Tickmarks"}</definedName>
    <definedName name="rw" hidden="1">{#N/A,#N/A,FALSE,"Aging Summary";#N/A,#N/A,FALSE,"Ratio Analysis";#N/A,#N/A,FALSE,"Test 120 Day Accts";#N/A,#N/A,FALSE,"Tickmarks"}</definedName>
    <definedName name="s50c1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50c1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50c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SAPBEXdnldView" hidden="1">"419XS9RUH8RNHPOMVFCKW98L0"</definedName>
    <definedName name="SAPBEXrevision" hidden="1">3</definedName>
    <definedName name="SAPBEXsysID" hidden="1">"KPW"</definedName>
    <definedName name="SAPBEXwbID" hidden="1">"3VFBKKIBDYXJRM5R405GOSQK8"</definedName>
    <definedName name="sdf" localSheetId="1" hidden="1">{#N/A,#N/A,FALSE,"BS";#N/A,#N/A,FALSE,"PL";#N/A,#N/A,FALSE,"처분";#N/A,#N/A,FALSE,"현금";#N/A,#N/A,FALSE,"매출";#N/A,#N/A,FALSE,"원가";#N/A,#N/A,FALSE,"경영"}</definedName>
    <definedName name="sdf" localSheetId="0" hidden="1">{#N/A,#N/A,FALSE,"BS";#N/A,#N/A,FALSE,"PL";#N/A,#N/A,FALSE,"처분";#N/A,#N/A,FALSE,"현금";#N/A,#N/A,FALSE,"매출";#N/A,#N/A,FALSE,"원가";#N/A,#N/A,FALSE,"경영"}</definedName>
    <definedName name="sdf" hidden="1">{#N/A,#N/A,FALSE,"BS";#N/A,#N/A,FALSE,"PL";#N/A,#N/A,FALSE,"처분";#N/A,#N/A,FALSE,"현금";#N/A,#N/A,FALSE,"매출";#N/A,#N/A,FALSE,"원가";#N/A,#N/A,FALSE,"경영"}</definedName>
    <definedName name="sdfg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dfgd" localSheetId="1" hidden="1">{#N/A,#N/A,FALSE,"Aging Summary";#N/A,#N/A,FALSE,"Ratio Analysis";#N/A,#N/A,FALSE,"Test 120 Day Accts";#N/A,#N/A,FALSE,"Tickmarks"}</definedName>
    <definedName name="sdfgd" localSheetId="0" hidden="1">{#N/A,#N/A,FALSE,"Aging Summary";#N/A,#N/A,FALSE,"Ratio Analysis";#N/A,#N/A,FALSE,"Test 120 Day Accts";#N/A,#N/A,FALSE,"Tickmarks"}</definedName>
    <definedName name="sdfgd" hidden="1">{#N/A,#N/A,FALSE,"Aging Summary";#N/A,#N/A,FALSE,"Ratio Analysis";#N/A,#N/A,FALSE,"Test 120 Day Accts";#N/A,#N/A,FALSE,"Tickmarks"}</definedName>
    <definedName name="sgddh" localSheetId="1" hidden="1">{#N/A,#N/A,FALSE,"Aging Summary";#N/A,#N/A,FALSE,"Ratio Analysis";#N/A,#N/A,FALSE,"Test 120 Day Accts";#N/A,#N/A,FALSE,"Tickmarks"}</definedName>
    <definedName name="sgddh" localSheetId="0" hidden="1">{#N/A,#N/A,FALSE,"Aging Summary";#N/A,#N/A,FALSE,"Ratio Analysis";#N/A,#N/A,FALSE,"Test 120 Day Accts";#N/A,#N/A,FALSE,"Tickmarks"}</definedName>
    <definedName name="sgddh" hidden="1">{#N/A,#N/A,FALSE,"Aging Summary";#N/A,#N/A,FALSE,"Ratio Analysis";#N/A,#N/A,FALSE,"Test 120 Day Accts";#N/A,#N/A,FALSE,"Tickmarks"}</definedName>
    <definedName name="sgfd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fd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fd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sgs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gs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gs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shgsd" localSheetId="1" hidden="1">{#N/A,#N/A,FALSE,"Aging Summary";#N/A,#N/A,FALSE,"Ratio Analysis";#N/A,#N/A,FALSE,"Test 120 Day Accts";#N/A,#N/A,FALSE,"Tickmarks"}</definedName>
    <definedName name="shgsd" localSheetId="0" hidden="1">{#N/A,#N/A,FALSE,"Aging Summary";#N/A,#N/A,FALSE,"Ratio Analysis";#N/A,#N/A,FALSE,"Test 120 Day Accts";#N/A,#N/A,FALSE,"Tickmarks"}</definedName>
    <definedName name="shgsd" hidden="1">{#N/A,#N/A,FALSE,"Aging Summary";#N/A,#N/A,FALSE,"Ratio Analysis";#N/A,#N/A,FALSE,"Test 120 Day Accts";#N/A,#N/A,FALSE,"Tickmarks"}</definedName>
    <definedName name="SHIN" hidden="1">{#N/A,#N/A,FALSE,"P.C.B"}</definedName>
    <definedName name="sksk" localSheetId="1" hidden="1">{#N/A,#N/A,FALSE,"주요여수신";#N/A,#N/A,FALSE,"수신금리";#N/A,#N/A,FALSE,"대출금리";#N/A,#N/A,FALSE,"신규대출";#N/A,#N/A,FALSE,"총액대출"}</definedName>
    <definedName name="sksk" localSheetId="0" hidden="1">{#N/A,#N/A,FALSE,"주요여수신";#N/A,#N/A,FALSE,"수신금리";#N/A,#N/A,FALSE,"대출금리";#N/A,#N/A,FALSE,"신규대출";#N/A,#N/A,FALSE,"총액대출"}</definedName>
    <definedName name="sksk" hidden="1">{#N/A,#N/A,FALSE,"주요여수신";#N/A,#N/A,FALSE,"수신금리";#N/A,#N/A,FALSE,"대출금리";#N/A,#N/A,FALSE,"신규대출";#N/A,#N/A,FALSE,"총액대출"}</definedName>
    <definedName name="sm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m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SOON" hidden="1">{#N/A,#N/A,FALSE,"P.C.B"}</definedName>
    <definedName name="SPA" localSheetId="1" hidden="1">{#N/A,#N/A,FALSE,"주요여수신";#N/A,#N/A,FALSE,"수신금리";#N/A,#N/A,FALSE,"대출금리";#N/A,#N/A,FALSE,"신규대출";#N/A,#N/A,FALSE,"총액대출"}</definedName>
    <definedName name="SPA" localSheetId="0" hidden="1">{#N/A,#N/A,FALSE,"주요여수신";#N/A,#N/A,FALSE,"수신금리";#N/A,#N/A,FALSE,"대출금리";#N/A,#N/A,FALSE,"신규대출";#N/A,#N/A,FALSE,"총액대출"}</definedName>
    <definedName name="SPA" hidden="1">{#N/A,#N/A,FALSE,"주요여수신";#N/A,#N/A,FALSE,"수신금리";#N/A,#N/A,FALSE,"대출금리";#N/A,#N/A,FALSE,"신규대출";#N/A,#N/A,FALSE,"총액대출"}</definedName>
    <definedName name="SPB" localSheetId="1" hidden="1">{#N/A,#N/A,FALSE,"주요여수신";#N/A,#N/A,FALSE,"수신금리";#N/A,#N/A,FALSE,"대출금리";#N/A,#N/A,FALSE,"신규대출";#N/A,#N/A,FALSE,"총액대출"}</definedName>
    <definedName name="SPB" localSheetId="0" hidden="1">{#N/A,#N/A,FALSE,"주요여수신";#N/A,#N/A,FALSE,"수신금리";#N/A,#N/A,FALSE,"대출금리";#N/A,#N/A,FALSE,"신규대출";#N/A,#N/A,FALSE,"총액대출"}</definedName>
    <definedName name="SPB" hidden="1">{#N/A,#N/A,FALSE,"주요여수신";#N/A,#N/A,FALSE,"수신금리";#N/A,#N/A,FALSE,"대출금리";#N/A,#N/A,FALSE,"신규대출";#N/A,#N/A,FALSE,"총액대출"}</definedName>
    <definedName name="SPC" localSheetId="1" hidden="1">{#N/A,#N/A,FALSE,"주요여수신";#N/A,#N/A,FALSE,"수신금리";#N/A,#N/A,FALSE,"대출금리";#N/A,#N/A,FALSE,"신규대출";#N/A,#N/A,FALSE,"총액대출"}</definedName>
    <definedName name="SPC" localSheetId="0" hidden="1">{#N/A,#N/A,FALSE,"주요여수신";#N/A,#N/A,FALSE,"수신금리";#N/A,#N/A,FALSE,"대출금리";#N/A,#N/A,FALSE,"신규대출";#N/A,#N/A,FALSE,"총액대출"}</definedName>
    <definedName name="SPC" hidden="1">{#N/A,#N/A,FALSE,"주요여수신";#N/A,#N/A,FALSE,"수신금리";#N/A,#N/A,FALSE,"대출금리";#N/A,#N/A,FALSE,"신규대출";#N/A,#N/A,FALSE,"총액대출"}</definedName>
    <definedName name="SPD" localSheetId="1" hidden="1">{#N/A,#N/A,FALSE,"주요여수신";#N/A,#N/A,FALSE,"수신금리";#N/A,#N/A,FALSE,"대출금리";#N/A,#N/A,FALSE,"신규대출";#N/A,#N/A,FALSE,"총액대출"}</definedName>
    <definedName name="SPD" localSheetId="0" hidden="1">{#N/A,#N/A,FALSE,"주요여수신";#N/A,#N/A,FALSE,"수신금리";#N/A,#N/A,FALSE,"대출금리";#N/A,#N/A,FALSE,"신규대출";#N/A,#N/A,FALSE,"총액대출"}</definedName>
    <definedName name="SPD" hidden="1">{#N/A,#N/A,FALSE,"주요여수신";#N/A,#N/A,FALSE,"수신금리";#N/A,#N/A,FALSE,"대출금리";#N/A,#N/A,FALSE,"신규대출";#N/A,#N/A,FALSE,"총액대출"}</definedName>
    <definedName name="SPE" localSheetId="1" hidden="1">{#N/A,#N/A,FALSE,"주요여수신";#N/A,#N/A,FALSE,"수신금리";#N/A,#N/A,FALSE,"대출금리";#N/A,#N/A,FALSE,"신규대출";#N/A,#N/A,FALSE,"총액대출"}</definedName>
    <definedName name="SPE" localSheetId="0" hidden="1">{#N/A,#N/A,FALSE,"주요여수신";#N/A,#N/A,FALSE,"수신금리";#N/A,#N/A,FALSE,"대출금리";#N/A,#N/A,FALSE,"신규대출";#N/A,#N/A,FALSE,"총액대출"}</definedName>
    <definedName name="SPE" hidden="1">{#N/A,#N/A,FALSE,"주요여수신";#N/A,#N/A,FALSE,"수신금리";#N/A,#N/A,FALSE,"대출금리";#N/A,#N/A,FALSE,"신규대출";#N/A,#N/A,FALSE,"총액대출"}</definedName>
    <definedName name="srf" localSheetId="1" hidden="1">{#N/A,#N/A,FALSE,"BS";#N/A,#N/A,FALSE,"PL";#N/A,#N/A,FALSE,"처분";#N/A,#N/A,FALSE,"현금";#N/A,#N/A,FALSE,"매출";#N/A,#N/A,FALSE,"원가";#N/A,#N/A,FALSE,"경영"}</definedName>
    <definedName name="srf" localSheetId="0" hidden="1">{#N/A,#N/A,FALSE,"BS";#N/A,#N/A,FALSE,"PL";#N/A,#N/A,FALSE,"처분";#N/A,#N/A,FALSE,"현금";#N/A,#N/A,FALSE,"매출";#N/A,#N/A,FALSE,"원가";#N/A,#N/A,FALSE,"경영"}</definedName>
    <definedName name="srf" hidden="1">{#N/A,#N/A,FALSE,"BS";#N/A,#N/A,FALSE,"PL";#N/A,#N/A,FALSE,"처분";#N/A,#N/A,FALSE,"현금";#N/A,#N/A,FALSE,"매출";#N/A,#N/A,FALSE,"원가";#N/A,#N/A,FALSE,"경영"}</definedName>
    <definedName name="SSD" localSheetId="1" hidden="1">{#N/A,#N/A,FALSE,"을지 (4)";#N/A,#N/A,FALSE,"을지 (5)";#N/A,#N/A,FALSE,"을지 (6)"}</definedName>
    <definedName name="SSD" localSheetId="0" hidden="1">{#N/A,#N/A,FALSE,"을지 (4)";#N/A,#N/A,FALSE,"을지 (5)";#N/A,#N/A,FALSE,"을지 (6)"}</definedName>
    <definedName name="SSD" hidden="1">{#N/A,#N/A,FALSE,"을지 (4)";#N/A,#N/A,FALSE,"을지 (5)";#N/A,#N/A,FALSE,"을지 (6)"}</definedName>
    <definedName name="SSS" localSheetId="1" hidden="1">#REF!</definedName>
    <definedName name="SSS" localSheetId="0" hidden="1">#REF!</definedName>
    <definedName name="SSS" hidden="1">#REF!</definedName>
    <definedName name="SSSEE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SSSS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test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TextRefCopyRangeCount" localSheetId="1" hidden="1">5</definedName>
    <definedName name="TextRefCopyRangeCount" localSheetId="0" hidden="1">5</definedName>
    <definedName name="TextRefCopyRangeCount" hidden="1">22</definedName>
    <definedName name="Tina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ina1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ony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TORSION" localSheetId="1" hidden="1">{#N/A,#N/A,FALSE,"단축1";#N/A,#N/A,FALSE,"단축2";#N/A,#N/A,FALSE,"단축3";#N/A,#N/A,FALSE,"장축";#N/A,#N/A,FALSE,"4WD"}</definedName>
    <definedName name="TORSION" localSheetId="0" hidden="1">{#N/A,#N/A,FALSE,"단축1";#N/A,#N/A,FALSE,"단축2";#N/A,#N/A,FALSE,"단축3";#N/A,#N/A,FALSE,"장축";#N/A,#N/A,FALSE,"4WD"}</definedName>
    <definedName name="TORSION" hidden="1">{#N/A,#N/A,FALSE,"단축1";#N/A,#N/A,FALSE,"단축2";#N/A,#N/A,FALSE,"단축3";#N/A,#N/A,FALSE,"장축";#N/A,#N/A,FALSE,"4WD"}</definedName>
    <definedName name="tp" localSheetId="1" hidden="1">{#N/A,#N/A,FALSE,"주요여수신";#N/A,#N/A,FALSE,"수신금리";#N/A,#N/A,FALSE,"대출금리";#N/A,#N/A,FALSE,"신규대출";#N/A,#N/A,FALSE,"총액대출"}</definedName>
    <definedName name="tp" localSheetId="0" hidden="1">{#N/A,#N/A,FALSE,"주요여수신";#N/A,#N/A,FALSE,"수신금리";#N/A,#N/A,FALSE,"대출금리";#N/A,#N/A,FALSE,"신규대출";#N/A,#N/A,FALSE,"총액대출"}</definedName>
    <definedName name="tp" hidden="1">{#N/A,#N/A,FALSE,"주요여수신";#N/A,#N/A,FALSE,"수신금리";#N/A,#N/A,FALSE,"대출금리";#N/A,#N/A,FALSE,"신규대출";#N/A,#N/A,FALSE,"총액대출"}</definedName>
    <definedName name="tw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tw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tw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A" localSheetId="1" hidden="1">{#N/A,#N/A,FALSE,"초도품";#N/A,#N/A,FALSE,"초도품 (2)";#N/A,#N/A,FALSE,"초도품 (3)";#N/A,#N/A,FALSE,"초도품 (4)";#N/A,#N/A,FALSE,"초도품 (5)";#N/A,#N/A,FALSE,"초도품 (6)"}</definedName>
    <definedName name="WA" localSheetId="0" hidden="1">{#N/A,#N/A,FALSE,"초도품";#N/A,#N/A,FALSE,"초도품 (2)";#N/A,#N/A,FALSE,"초도품 (3)";#N/A,#N/A,FALSE,"초도품 (4)";#N/A,#N/A,FALSE,"초도품 (5)";#N/A,#N/A,FALSE,"초도품 (6)"}</definedName>
    <definedName name="WA" hidden="1">{#N/A,#N/A,FALSE,"초도품";#N/A,#N/A,FALSE,"초도품 (2)";#N/A,#N/A,FALSE,"초도품 (3)";#N/A,#N/A,FALSE,"초도품 (4)";#N/A,#N/A,FALSE,"초도품 (5)";#N/A,#N/A,FALSE,"초도품 (6)"}</definedName>
    <definedName name="WE" localSheetId="1" hidden="1">{#N/A,#N/A,FALSE,"을지 (4)";#N/A,#N/A,FALSE,"을지 (5)";#N/A,#N/A,FALSE,"을지 (6)"}</definedName>
    <definedName name="WE" localSheetId="0" hidden="1">{#N/A,#N/A,FALSE,"을지 (4)";#N/A,#N/A,FALSE,"을지 (5)";#N/A,#N/A,FALSE,"을지 (6)"}</definedName>
    <definedName name="WE" hidden="1">{#N/A,#N/A,FALSE,"을지 (4)";#N/A,#N/A,FALSE,"을지 (5)";#N/A,#N/A,FALSE,"을지 (6)"}</definedName>
    <definedName name="WO\\\\\\재료비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Q" localSheetId="1" hidden="1">{#N/A,#N/A,FALSE,"을지 (4)";#N/A,#N/A,FALSE,"을지 (5)";#N/A,#N/A,FALSE,"을지 (6)"}</definedName>
    <definedName name="WQ" localSheetId="0" hidden="1">{#N/A,#N/A,FALSE,"을지 (4)";#N/A,#N/A,FALSE,"을지 (5)";#N/A,#N/A,FALSE,"을지 (6)"}</definedName>
    <definedName name="WQ" hidden="1">{#N/A,#N/A,FALSE,"을지 (4)";#N/A,#N/A,FALSE,"을지 (5)";#N/A,#N/A,FALSE,"을지 (6)"}</definedName>
    <definedName name="wr" localSheetId="1" hidden="1">{#N/A,#N/A,FALSE,"Aging Summary";#N/A,#N/A,FALSE,"Ratio Analysis";#N/A,#N/A,FALSE,"Test 120 Day Accts";#N/A,#N/A,FALSE,"Tickmarks"}</definedName>
    <definedName name="wr" localSheetId="0" hidden="1">{#N/A,#N/A,FALSE,"Aging Summary";#N/A,#N/A,FALSE,"Ratio Analysis";#N/A,#N/A,FALSE,"Test 120 Day Accts";#N/A,#N/A,FALSE,"Tickmarks"}</definedName>
    <definedName name="wr" hidden="1">{#N/A,#N/A,FALSE,"Aging Summary";#N/A,#N/A,FALSE,"Ratio Analysis";#N/A,#N/A,FALSE,"Test 120 Day Accts";#N/A,#N/A,FALSE,"Tickmarks"}</definedName>
    <definedName name="wret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et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et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95년도결산보고서.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95년도결산보고서.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95년도결산보고서.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wrn.ACHESON94TAXRETURN." localSheetId="1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localSheetId="0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CHESON94TAXRETURN." hidden="1">{#N/A,#N/A,FALSE,"일반적사항";#N/A,#N/A,FALSE,"주요재무자료";#N/A,#N/A,FALSE,"표지";#N/A,#N/A,FALSE,"총괄표";#N/A,#N/A,FALSE,"1호 과표세액";#N/A,#N/A,FALSE,"1-2호 농어촌과표";#N/A,#N/A,FALSE,"2호 서식";#N/A,#N/A,FALSE,"3(1)호 공제감면";#N/A,#N/A,FALSE,"임시특별감면";#N/A,#N/A,FALSE,"3(1)부7 기업합리";#N/A,#N/A,FALSE,"3(3)호(갑) 원천납부";#N/A,#N/A,FALSE,"5호 농어촌";#N/A,#N/A,FALSE,"6호 소득금액";#N/A,#N/A,FALSE,"6호 첨부(익)";#N/A,#N/A,FALSE,"6호 첨부(손)";#N/A,#N/A,FALSE,"6-1호 수입금액";#N/A,#N/A,FALSE,"6-3호 퇴충";#N/A,#N/A,FALSE,"6-3(4)호 대손";#N/A,#N/A,FALSE,"6-4호 접대(갑)";#N/A,#N/A,FALSE,"6-4호 접대(을)";#N/A,#N/A,FALSE,"6-6호(부표) 자본적지출";#N/A,#N/A,FALSE,"6-10호 재고자산";#N/A,#N/A,FALSE,"6-11호 세금과공과";#N/A,#N/A,FALSE,"6-12호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조정수입";#N/A,#N/A,FALSE,"10(4)호 소득구분";#N/A,#N/A,FALSE,"12호 중소검토";#N/A,#N/A,FALSE,"14(1)호 갑 주식";#N/A,#N/A,FALSE,"59호 해외특수";#N/A,#N/A,FALSE,"요약 BS";#N/A,#N/A,FALSE,"요약 PL";#N/A,#N/A,FALSE,"요약원가";#N/A,#N/A,FALSE,"요약RE"}</definedName>
    <definedName name="wrn.AGING._.ALL." hidden="1">{#N/A,#N/A,FALSE,"CURR-AG";#N/A,#N/A,FALSE,"BDS-AG";#N/A,#N/A,FALSE,"GOLD-AG";#N/A,#N/A,FALSE,"EXOT-AG";#N/A,#N/A,FALSE,"EQTY-AG";#N/A,#N/A,FALSE,"EMG RP-AG";#N/A,#N/A,FALSE,"$REPO-AG";#N/A,#N/A,FALSE,"PFD EQTY-AG";#N/A,#N/A,FALSE,"EMG BDS-AG";#N/A,#N/A,FALSE,"LATIN$-AG";#N/A,#N/A,FALSE,"DERIV-AG";#N/A,#N/A,FALSE,"EAST$-AG";#N/A,#N/A,FALSE,"NON-MEX-AG";#N/A,#N/A,FALSE,"ELECT-AG"}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localSheetId="0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U._.검사성적서." localSheetId="1" hidden="1">{#N/A,#N/A,FALSE,"을지 (4)";#N/A,#N/A,FALSE,"을지 (5)";#N/A,#N/A,FALSE,"을지 (6)"}</definedName>
    <definedName name="wrn.AU._.검사성적서." localSheetId="0" hidden="1">{#N/A,#N/A,FALSE,"을지 (4)";#N/A,#N/A,FALSE,"을지 (5)";#N/A,#N/A,FALSE,"을지 (6)"}</definedName>
    <definedName name="wrn.AU._.검사성적서." hidden="1">{#N/A,#N/A,FALSE,"을지 (4)";#N/A,#N/A,FALSE,"을지 (5)";#N/A,#N/A,FALSE,"을지 (6)"}</definedName>
    <definedName name="wrn.AU._.초도품._.보증서." localSheetId="1" hidden="1">{#N/A,#N/A,FALSE,"초도품";#N/A,#N/A,FALSE,"초도품 (2)";#N/A,#N/A,FALSE,"초도품 (3)";#N/A,#N/A,FALSE,"초도품 (4)";#N/A,#N/A,FALSE,"초도품 (5)";#N/A,#N/A,FALSE,"초도품 (6)"}</definedName>
    <definedName name="wrn.AU._.초도품._.보증서." localSheetId="0" hidden="1">{#N/A,#N/A,FALSE,"초도품";#N/A,#N/A,FALSE,"초도품 (2)";#N/A,#N/A,FALSE,"초도품 (3)";#N/A,#N/A,FALSE,"초도품 (4)";#N/A,#N/A,FALSE,"초도품 (5)";#N/A,#N/A,FALSE,"초도품 (6)"}</definedName>
    <definedName name="wrn.AU._.초도품._.보증서." hidden="1">{#N/A,#N/A,FALSE,"초도품";#N/A,#N/A,FALSE,"초도품 (2)";#N/A,#N/A,FALSE,"초도품 (3)";#N/A,#N/A,FALSE,"초도품 (4)";#N/A,#N/A,FALSE,"초도품 (5)";#N/A,#N/A,FALSE,"초도품 (6)"}</definedName>
    <definedName name="wrn.CIC94TAX." localSheetId="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" localSheetId="0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IC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첨부(익)";#N/A,#N/A,FALSE,"6호 첨부(손)";#N/A,#N/A,FALSE,"6-1호 수입금액";#N/A,#N/A,FALSE,"6-3호 퇴충";#N/A,#N/A,FALSE,"6-4호 접대(갑)";#N/A,#N/A,FALSE,"6-4호 접대(을)";#N/A,#N/A,FALSE,"감가총괄";#N/A,#N/A,FALSE,"6-6(3)호 감가(정액)";#N/A,#N/A,FALSE,"전기부인액추인";#N/A,#N/A,FALSE,"6-6호(부표) 자본적지출";#N/A,#N/A,FALSE,"6-10호 재고자산";#N/A,#N/A,FALSE,"6-11호 세금과공과";#N/A,#N/A,FALSE,"6-12호 선급비용";#N/A,#N/A,FALSE,"9호 자본금(갑)";#N/A,#N/A,FALSE,"9호 자본금(을)";#N/A,#N/A,FALSE,"10(4)호 조정수입";#N/A,#N/A,FALSE,"59호 해외특수"}</definedName>
    <definedName name="wrn.COSA._.FS._.국문." localSheetId="1" hidden="1">{#N/A,#N/A,FALSE,"BS";#N/A,#N/A,FALSE,"PL";#N/A,#N/A,FALSE,"처분";#N/A,#N/A,FALSE,"현금";#N/A,#N/A,FALSE,"매출";#N/A,#N/A,FALSE,"원가";#N/A,#N/A,FALSE,"경영"}</definedName>
    <definedName name="wrn.COSA._.FS._.국문." localSheetId="0" hidden="1">{#N/A,#N/A,FALSE,"BS";#N/A,#N/A,FALSE,"PL";#N/A,#N/A,FALSE,"처분";#N/A,#N/A,FALSE,"현금";#N/A,#N/A,FALSE,"매출";#N/A,#N/A,FALSE,"원가";#N/A,#N/A,FALSE,"경영"}</definedName>
    <definedName name="wrn.COSA._.FS._.국문." hidden="1">{#N/A,#N/A,FALSE,"BS";#N/A,#N/A,FALSE,"PL";#N/A,#N/A,FALSE,"처분";#N/A,#N/A,FALSE,"현금";#N/A,#N/A,FALSE,"매출";#N/A,#N/A,FALSE,"원가";#N/A,#N/A,FALSE,"경영"}</definedName>
    <definedName name="wrn.COSA94TAXRETURN." localSheetId="1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localSheetId="0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COSA94TAXRETURN.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wrn.DDD.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wrn.IFF94TAX." localSheetId="1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" localSheetId="0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IFF94TAX." hidden="1">{#N/A,#N/A,FALSE,"일반적사항";#N/A,#N/A,FALSE,"주요재무자료";#N/A,#N/A,FALSE,"표지";#N/A,#N/A,FALSE,"총괄표";#N/A,#N/A,FALSE,"1호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퇴충";#N/A,#N/A,FALSE,"6-4호 접대(갑)";#N/A,#N/A,FALSE,"6-4호 접대(을)";#N/A,#N/A,FALSE,"6-5 갑 외화";#N/A,#N/A,FALSE,"6-5을 외화";#N/A,#N/A,FALSE,"감가총괄";#N/A,#N/A,FALSE,"전기부인액추인";#N/A,#N/A,FALSE,"6-6호(부표) 자본적지출";#N/A,#N/A,FALSE,"6-11호 세금과공과";#N/A,#N/A,FALSE,"6-12호 선급비용";#N/A,#N/A,FALSE,"9호 자본금(갑)";#N/A,#N/A,FALSE,"9호 자본금(을)";#N/A,#N/A,FALSE,"10(3)호 주요계정";#N/A,#N/A,FALSE,"10(4)호 조정수입";#N/A,#N/A,FALSE,"12호 중소검토";#N/A,#N/A,FALSE,"14(1) 주주이동(갑)";#N/A,#N/A,FALSE,"59호 해외특수";#N/A,#N/A,FALSE,"해외명세";#N/A,#N/A,FALSE,"요약 BS";#N/A,#N/A,FALSE,"요약RE";#N/A,#N/A,FALSE,"요약 PL"}</definedName>
    <definedName name="wrn.jck94TAXRETURN.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jck94TAXRETURN.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wrn.Lead._.Schedule.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Lead._.Schedule.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wrn.Month._.End._.Print._.Out." hidden="1">{"Yen Denominated",#N/A,FALSE,"A-R Aging (JPY)";"Dollar Denominated",#N/A,FALSE,"A-R Aging (JPY)";"Yen Denominated",#N/A,FALSE,"A-R Control (JPY)";"Dollar Denominated",#N/A,FALSE,"A-R Control (JPY)";#N/A,#N/A,FALSE,"A-R Aging (USD)";#N/A,#N/A,FALSE,"A-R Control (USD)";"Aussie Denominated",#N/A,FALSE,"A-R Aging (AUD)";"Dollar Denominated",#N/A,FALSE,"A-R Aging (AUD)";"Aussie Denominated",#N/A,FALSE,"A-R Control (AUD)";"Dollar Denominated",#N/A,FALSE,"A-R Control (AUD)";#N/A,#N/A,FALSE,"A-R Aging Recon.";#N/A,#N/A,FALSE,"A-R Control Recon.";#N/A,#N/A,FALSE,"Cash App (JPY- NAB)";#N/A,#N/A,FALSE,"Cash App (JPY-Citi)";#N/A,#N/A,FALSE,"Cash App (USD)";#N/A,#N/A,FALSE,"Cash App (AUD)";#N/A,#N/A,FALSE,"Cash Disb (AUD)";#N/A,#N/A,FALSE,"Cash Disb (JPY-NAB)";#N/A,#N/A,FALSE,"Cash Disb (JPY-Citi)";#N/A,#N/A,FALSE,"Cash Disb (USD)";#N/A,#N/A,FALSE,"Cash Receipts (AUD)";#N/A,#N/A,FALSE,"Cash Receipts (JPY-NAB)";#N/A,#N/A,FALSE,"Cash Receipts (JPY-Citi)";#N/A,#N/A,FALSE,"Cash Receipts (USD)";#N/A,#N/A,FALSE,"Bank Rec (AUD)";#N/A,#N/A,FALSE,"Bank Rec (JPY-NAB)";#N/A,#N/A,FALSE,"Bank Rec (JPY-Citi)";#N/A,#N/A,FALSE,"Bank Rec (USD)";#N/A,#N/A,FALSE,"Petty Cash (AUD)";#N/A,#N/A,FALSE,"Petty Cash (JPY)";#N/A,#N/A,FALSE,"Head &amp; Ticket Counts";#N/A,#N/A,FALSE,"Payroll"}</definedName>
    <definedName name="wrn.nbc." localSheetId="1" hidden="1">{#N/A,#N/A,FALSE,"1월";#N/A,#N/A,FALSE,"2월";#N/A,#N/A,FALSE,"3월";#N/A,#N/A,FALSE,"4월";#N/A,#N/A,FALSE,"5월";#N/A,#N/A,FALSE,"7월";#N/A,#N/A,FALSE,"8월";#N/A,#N/A,FALSE,"10월"}</definedName>
    <definedName name="wrn.nbc." localSheetId="0" hidden="1">{#N/A,#N/A,FALSE,"1월";#N/A,#N/A,FALSE,"2월";#N/A,#N/A,FALSE,"3월";#N/A,#N/A,FALSE,"4월";#N/A,#N/A,FALSE,"5월";#N/A,#N/A,FALSE,"7월";#N/A,#N/A,FALSE,"8월";#N/A,#N/A,FALSE,"10월"}</definedName>
    <definedName name="wrn.nbc." hidden="1">{#N/A,#N/A,FALSE,"1월";#N/A,#N/A,FALSE,"2월";#N/A,#N/A,FALSE,"3월";#N/A,#N/A,FALSE,"4월";#N/A,#N/A,FALSE,"5월";#N/A,#N/A,FALSE,"7월";#N/A,#N/A,FALSE,"8월";#N/A,#N/A,FALSE,"10월"}</definedName>
    <definedName name="wrn.PAIM._.TAX._.PRO." localSheetId="1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localSheetId="0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AIM._.TAX._.PRO." hidden="1">{#N/A,#N/A,FALSE,"표지";#N/A,#N/A,FALSE,"총괄표";#N/A,#N/A,FALSE,"1호 과표세액";#N/A,#N/A,FALSE,"2호 서식";#N/A,#N/A,FALSE,"3(3)호(갑) 원천납부";#N/A,#N/A,FALSE,"6호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외화(을)";#N/A,#N/A,FALSE,"6-6호(부표) 자본적지출";#N/A,#N/A,FALSE,"6-11호 세금과공과";#N/A,#N/A,FALSE,"6-12호 선급비용";#N/A,#N/A,FALSE,"9호 자본금(갑)";#N/A,#N/A,FALSE,"9호 자본금(을)";#N/A,#N/A,FALSE,"10(3)호 주요계정";#N/A,#N/A,FALSE,"10(3)호 부표";#N/A,#N/A,FALSE,"10(4)호 조정수입";#N/A,#N/A,FALSE,"요약 BS";#N/A,#N/A,FALSE,"요약 PL";#N/A,#N/A,FALSE,"요약RE"}</definedName>
    <definedName name="wrn.PCB원가계산." hidden="1">{#N/A,#N/A,FALSE,"P.C.B"}</definedName>
    <definedName name="wrn.PrintAll." localSheetId="1" hidden="1">{#N/A,#N/A,TRUE,"Summary";#N/A,#N/A,TRUE,"IS";#N/A,#N/A,TRUE,"Adj";#N/A,#N/A,TRUE,"BS";#N/A,#N/A,TRUE,"CF";#N/A,#N/A,TRUE,"Debt";#N/A,#N/A,TRUE,"IRR"}</definedName>
    <definedName name="wrn.PrintAll." localSheetId="0" hidden="1">{#N/A,#N/A,TRUE,"Summary";#N/A,#N/A,TRUE,"IS";#N/A,#N/A,TRUE,"Adj";#N/A,#N/A,TRUE,"BS";#N/A,#N/A,TRUE,"CF";#N/A,#N/A,TRUE,"Debt";#N/A,#N/A,TRUE,"IRR"}</definedName>
    <definedName name="wrn.PrintAll." hidden="1">{#N/A,#N/A,TRUE,"Summary";#N/A,#N/A,TRUE,"IS";#N/A,#N/A,TRUE,"Adj";#N/A,#N/A,TRUE,"BS";#N/A,#N/A,TRUE,"CF";#N/A,#N/A,TRUE,"Debt";#N/A,#N/A,TRUE,"IRR"}</definedName>
    <definedName name="wrn.RANKED._.REC._.LLC." hidden="1">{#N/A,#N/A,FALSE,"BONDS";#N/A,#N/A,FALSE,"NON-LATIN";#N/A,#N/A,FALSE,"HY BONDS";#N/A,#N/A,FALSE,"LA-ASIAN";#N/A,#N/A,FALSE,"EMG REPO";#N/A,#N/A,FALSE,"TREASURY REPO";#N/A,#N/A,FALSE,"EMG BONDS";#N/A,#N/A,FALSE,"CREDIT DERIV";#N/A,#N/A,FALSE,"CORP DERIV"}</definedName>
    <definedName name="wrn.RANKED._.REV._.GRP._.LLC." hidden="1">{#N/A,#N/A,FALSE,"CURRENCY";#N/A,#N/A,FALSE,"BONDS";#N/A,#N/A,FALSE,"GOLD";#N/A,#N/A,FALSE,"EXOTICS";#N/A,#N/A,FALSE,"NON-LATIN";#N/A,#N/A,FALSE,"HY BONDS";#N/A,#N/A,FALSE,"LA-ASIAN";#N/A,#N/A,FALSE,"EMG REPO";#N/A,#N/A,FALSE,"TREASURY REPO";#N/A,#N/A,FALSE,"EMG BONDS";#N/A,#N/A,FALSE,"EM OPTIONS";#N/A,#N/A,FALSE,"CREDIT DERIV";#N/A,#N/A,FALSE,"CORP DERIV";#N/A,#N/A,FALSE,"NON-MEX SPOT";#N/A,#N/A,FALSE,"ELECTRICITY";#N/A,#N/A,FALSE,"FE ASIA SPOT";#N/A,#N/A,FALSE,"MEX  FWD NDF"}</definedName>
    <definedName name="wrn.SAA94TAX." localSheetId="1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localSheetId="0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94TAX." hidden="1">{#N/A,#N/A,TRUE,"표지";#N/A,#N/A,TRUE,"총괄표";#N/A,#N/A,TRUE,"1호 과표세액";#N/A,#N/A,TRUE,"2호 서식";#N/A,#N/A,TRUE,"3(1) 부3 세액조정";#N/A,#N/A,TRUE,"임시투자공제";#N/A,#N/A,TRUE,"조8호 기술인력";#N/A,#N/A,TRUE,"3(1)부7 기업합리";#N/A,#N/A,TRUE,"3(3)호(갑) 원천납부";#N/A,#N/A,TRUE,"6호 소득금액";#N/A,#N/A,TRUE,"6호 첨부(익)";#N/A,#N/A,TRUE,"6호 첨부(손)";#N/A,#N/A,TRUE,"6-1호 수입금액";#N/A,#N/A,TRUE,"6-2(4)호 해외시장";#N/A,#N/A,TRUE,"6-2(12)호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자본금(을)";#N/A,#N/A,TRUE,"10(3)호 주요계정";#N/A,#N/A,TRUE,"10(3)호 부표";#N/A,#N/A,TRUE,"10(4)호 조정수입";#N/A,#N/A,TRUE,"14(1)호 갑 주식";#N/A,#N/A,TRUE,"요약 BS";#N/A,#N/A,TRUE,"요약 PL";#N/A,#N/A,TRUE,"요약원가";#N/A,#N/A,TRUE,"요약RE"}</definedName>
    <definedName name="wrn.saasimple." localSheetId="1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localSheetId="0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saasimple." hidden="1">{#N/A,#N/A,FALSE,"1호 과표세액";#N/A,#N/A,FALSE,"2호 서식";#N/A,#N/A,FALSE,"3(1)부7 기업합리";#N/A,#N/A,FALSE,"6호 소득금액";#N/A,#N/A,FALSE,"6호 첨부(익)";#N/A,#N/A,FALSE,"6호 첨부(손)";#N/A,#N/A,FALSE,"6-1호 수입금액";#N/A,#N/A,FALSE,"6-3(4)호 대손";#N/A,#N/A,FALSE,"6-3호 퇴충";#N/A,#N/A,FALSE,"6-3(3)호 단퇴";#N/A,#N/A,FALSE,"6-3(4)호 대손";#N/A,#N/A,FALSE,"6-4호 접대(갑)";#N/A,#N/A,FALSE,"6-4호 접대(을)";#N/A,#N/A,FALSE,"6-5호 외화(갑)";#N/A,#N/A,FALSE,"6-5호 외화(을)";#N/A,#N/A,FALSE,"6-11호 세금과공과";#N/A,#N/A,FALSE,"6-13호 기부금";#N/A,#N/A,FALSE,"8호 기부금조정";#N/A,#N/A,FALSE,"9호 자본금(갑)";#N/A,#N/A,FALSE,"9호 자본금(을)";#N/A,#N/A,FALSE,"10(3)호 주요계정";#N/A,#N/A,FALSE,"10(3)호 부표";#N/A,#N/A,FALSE,"요약 PL";#N/A,#N/A,FALSE,"10(4)호 조정수입";#N/A,#N/A,FALSE,"14(1)호 갑 주식"}</definedName>
    <definedName name="wrn.간단한세무조정계산서.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간단한세무조정계산서.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wrn.결산공고." localSheetId="1" hidden="1">{#N/A,#N/A,FALSE,"BS";#N/A,#N/A,FALSE,"BS_2"}</definedName>
    <definedName name="wrn.결산공고." localSheetId="0" hidden="1">{#N/A,#N/A,FALSE,"BS";#N/A,#N/A,FALSE,"BS_2"}</definedName>
    <definedName name="wrn.결산공고." hidden="1">{#N/A,#N/A,FALSE,"BS";#N/A,#N/A,FALSE,"BS_2"}</definedName>
    <definedName name="wrn.결산보고서.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보고서.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보고서.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wrn.결산서." localSheetId="1" hidden="1">{#N/A,#N/A,TRUE,"최종합계잔액시산표";#N/A,#N/A,TRUE,"최종대차대조표";#N/A,#N/A,TRUE,"최종손익계산서";#N/A,#N/A,TRUE,"재무상태변동표";#N/A,#N/A,TRUE,"이익잉여금처분"}</definedName>
    <definedName name="wrn.결산서." localSheetId="0" hidden="1">{#N/A,#N/A,TRUE,"최종합계잔액시산표";#N/A,#N/A,TRUE,"최종대차대조표";#N/A,#N/A,TRUE,"최종손익계산서";#N/A,#N/A,TRUE,"재무상태변동표";#N/A,#N/A,TRUE,"이익잉여금처분"}</definedName>
    <definedName name="wrn.결산서." hidden="1">{#N/A,#N/A,TRUE,"최종합계잔액시산표";#N/A,#N/A,TRUE,"최종대차대조표";#N/A,#N/A,TRUE,"최종손익계산서";#N/A,#N/A,TRUE,"재무상태변동표";#N/A,#N/A,TRUE,"이익잉여금처분"}</definedName>
    <definedName name="wrn.보고서." localSheetId="1" hidden="1">{#N/A,#N/A,FALSE,"Sheet1";#N/A,#N/A,FALSE,"기평9607"}</definedName>
    <definedName name="wrn.보고서." localSheetId="0" hidden="1">{#N/A,#N/A,FALSE,"Sheet1";#N/A,#N/A,FALSE,"기평9607"}</definedName>
    <definedName name="wrn.보고서." hidden="1">{#N/A,#N/A,FALSE,"Sheet1";#N/A,#N/A,FALSE,"기평9607"}</definedName>
    <definedName name="wrn.비용예산처리지침서." localSheetId="1" hidden="1">{#N/A,#N/A,TRUE,"지침서";#N/A,#N/A,TRUE,"처리방법"}</definedName>
    <definedName name="wrn.비용예산처리지침서." localSheetId="0" hidden="1">{#N/A,#N/A,TRUE,"지침서";#N/A,#N/A,TRUE,"처리방법"}</definedName>
    <definedName name="wrn.비용예산처리지침서." hidden="1">{#N/A,#N/A,TRUE,"지침서";#N/A,#N/A,TRUE,"처리방법"}</definedName>
    <definedName name="wrn.세무조정계산서.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계산서.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wrn.세무조정모든양식.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세무조정모든양식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wrn.손익보고.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손익보고.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wrn.신규dep._.full._.set." localSheetId="1" hidden="1">{#N/A,#N/A,FALSE,"신규dep";#N/A,#N/A,FALSE,"신규dep-금형상각후";#N/A,#N/A,FALSE,"신규dep-연구비상각후";#N/A,#N/A,FALSE,"신규dep-기계,공구상각후"}</definedName>
    <definedName name="wrn.신규dep._.full._.set." localSheetId="0" hidden="1">{#N/A,#N/A,FALSE,"신규dep";#N/A,#N/A,FALSE,"신규dep-금형상각후";#N/A,#N/A,FALSE,"신규dep-연구비상각후";#N/A,#N/A,FALSE,"신규dep-기계,공구상각후"}</definedName>
    <definedName name="wrn.신규dep._.full._.set." hidden="1">{#N/A,#N/A,FALSE,"신규dep";#N/A,#N/A,FALSE,"신규dep-금형상각후";#N/A,#N/A,FALSE,"신규dep-연구비상각후";#N/A,#N/A,FALSE,"신규dep-기계,공구상각후"}</definedName>
    <definedName name="wrn.씨엠정1.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1.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1.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wrn.씨엠정산.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씨엠정산.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씨엠정산.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wrn.재무제표." localSheetId="1" hidden="1">{#N/A,#N/A,FALSE,"BS";#N/A,#N/A,FALSE,"IS";#N/A,#N/A,FALSE,"결손금처리";#N/A,#N/A,FALSE,"cashflow"}</definedName>
    <definedName name="wrn.재무제표." localSheetId="0" hidden="1">{#N/A,#N/A,FALSE,"BS";#N/A,#N/A,FALSE,"IS";#N/A,#N/A,FALSE,"결손금처리";#N/A,#N/A,FALSE,"cashflow"}</definedName>
    <definedName name="wrn.재무제표." hidden="1">{#N/A,#N/A,FALSE,"BS";#N/A,#N/A,FALSE,"IS";#N/A,#N/A,FALSE,"결손금처리";#N/A,#N/A,FALSE,"cashflow"}</definedName>
    <definedName name="wrn.전부인쇄." localSheetId="1" hidden="1">{#N/A,#N/A,FALSE,"단축1";#N/A,#N/A,FALSE,"단축2";#N/A,#N/A,FALSE,"단축3";#N/A,#N/A,FALSE,"장축";#N/A,#N/A,FALSE,"4WD"}</definedName>
    <definedName name="wrn.전부인쇄." localSheetId="0" hidden="1">{#N/A,#N/A,FALSE,"단축1";#N/A,#N/A,FALSE,"단축2";#N/A,#N/A,FALSE,"단축3";#N/A,#N/A,FALSE,"장축";#N/A,#N/A,FALSE,"4WD"}</definedName>
    <definedName name="wrn.전부인쇄." hidden="1">{#N/A,#N/A,FALSE,"단축1";#N/A,#N/A,FALSE,"단축2";#N/A,#N/A,FALSE,"단축3";#N/A,#N/A,FALSE,"장축";#N/A,#N/A,FALSE,"4WD"}</definedName>
    <definedName name="wrn.조흥94세무.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94세무.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부2 공제감면";#N/A,#N/A,TRUE,"3(1) 부3 세액조정";#N/A,#N/A,TRUE,"3(1)부7 기업합리";#N/A,#N/A,TRUE,"3(3)호(갑) 원천납부";#N/A,#N/A,TRUE,"4호 특별부가";#N/A,#N/A,TRUE,"5호 농어촌";#N/A,#N/A,TRUE,"5호2 농감면(갑)";#N/A,#N/A,TRUE,"5호2 농감면(을)";#N/A,#N/A,TRUE,"6호 소득금액";#N/A,#N/A,TRUE,"6호 첨부(익)";#N/A,#N/A,TRUE,"6호 첨부(손)";#N/A,#N/A,TRUE,"6-1호 수입금액";#N/A,#N/A,TRUE,"6-2(7)호 해외투자";#N/A,#N/A,TRUE,"6-3호 퇴충";#N/A,#N/A,TRUE,"6-3(3)호 단퇴";#N/A,#N/A,TRUE,"6-3(4)호 대손";#N/A,#N/A,TRUE,"6-4호 접대(갑)";#N/A,#N/A,TRUE,"6-4호 접대(을)";#N/A,#N/A,TRUE,"감가총괄표";#N/A,#N/A,TRUE,"6-6(3)호 감가(정율)";#N/A,#N/A,TRUE,"6-6호(부표) 자본적지출";#N/A,#N/A,TRUE,"6-10호 재고자산";#N/A,#N/A,TRUE,"6-11호 세금과공과";#N/A,#N/A,TRUE,"6-12호 선급비용";#N/A,#N/A,TRUE,"6-13호 기부금";#N/A,#N/A,TRUE,"기부1";#N/A,#N/A,TRUE,"기부2";#N/A,#N/A,TRUE,"8호 기부금조정";#N/A,#N/A,TRUE,"9호 자본금(갑)";#N/A,#N/A,TRUE,"9호 자본금(을)";#N/A,#N/A,TRUE,"10(3)호 주요계정";#N/A,#N/A,TRUE,"10(3)호 부표";#N/A,#N/A,TRUE,"10(4)호 조정수입";#N/A,#N/A,TRUE,"14(1)호 갑 주식";#N/A,#N/A,TRUE,"59호 해외특수";#N/A,#N/A,TRUE,"요약 BS";#N/A,#N/A,TRUE,"요약 PL";#N/A,#N/A,TRUE,"요약RE";#N/A,#N/A,TRUE,"조8호 기술인력";#N/A,#N/A,TRUE,"국공채감면";#N/A,#N/A,TRUE,"전기수정";#N/A,#N/A,TRUE,"퇴충명세";#N/A,#N/A,TRUE,"적금모집권유비";#N/A,#N/A,TRUE,"해외투자현황";#N/A,#N/A,TRUE,"외화감면";#N/A,#N/A,TRUE,"offshore";#N/A,#N/A,TRUE,"대손상각등명세"}</definedName>
    <definedName name="wrn.조흥축약94." localSheetId="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localSheetId="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조흥축약94.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wrn.주간._.보고." hidden="1">{#N/A,#N/A,TRUE,"일정"}</definedName>
    <definedName name="wrn.한국은행._.보고서." localSheetId="1" hidden="1">{#N/A,#N/A,FALSE,"주요여수신";#N/A,#N/A,FALSE,"수신금리";#N/A,#N/A,FALSE,"대출금리";#N/A,#N/A,FALSE,"신규대출";#N/A,#N/A,FALSE,"총액대출"}</definedName>
    <definedName name="wrn.한국은행._.보고서." localSheetId="0" hidden="1">{#N/A,#N/A,FALSE,"주요여수신";#N/A,#N/A,FALSE,"수신금리";#N/A,#N/A,FALSE,"대출금리";#N/A,#N/A,FALSE,"신규대출";#N/A,#N/A,FALSE,"총액대출"}</definedName>
    <definedName name="wrn.한국은행._.보고서." hidden="1">{#N/A,#N/A,FALSE,"주요여수신";#N/A,#N/A,FALSE,"수신금리";#N/A,#N/A,FALSE,"대출금리";#N/A,#N/A,FALSE,"신규대출";#N/A,#N/A,FALSE,"총액대출"}</definedName>
    <definedName name="wrn.회의0104.XLS." localSheetId="1" hidden="1">{#N/A,#N/A,TRUE,"매출진척-1";#N/A,#N/A,TRUE,"매출진척-2";#N/A,#N/A,TRUE,"제품실적";#N/A,#N/A,TRUE,"RAC";#N/A,#N/A,TRUE,"PAC ";#N/A,#N/A,TRUE,"재고현황";#N/A,#N/A,TRUE,"공지사항"}</definedName>
    <definedName name="wrn.회의0104.XLS." localSheetId="0" hidden="1">{#N/A,#N/A,TRUE,"매출진척-1";#N/A,#N/A,TRUE,"매출진척-2";#N/A,#N/A,TRUE,"제품실적";#N/A,#N/A,TRUE,"RAC";#N/A,#N/A,TRUE,"PAC ";#N/A,#N/A,TRUE,"재고현황";#N/A,#N/A,TRUE,"공지사항"}</definedName>
    <definedName name="wrn.회의0104.XLS." hidden="1">{#N/A,#N/A,TRUE,"매출진척-1";#N/A,#N/A,TRUE,"매출진척-2";#N/A,#N/A,TRUE,"제품실적";#N/A,#N/A,TRUE,"RAC";#N/A,#N/A,TRUE,"PAC ";#N/A,#N/A,TRUE,"재고현황";#N/A,#N/A,TRUE,"공지사항"}</definedName>
    <definedName name="WWW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XDS" localSheetId="1" hidden="1">{#N/A,#N/A,FALSE,"을지 (4)";#N/A,#N/A,FALSE,"을지 (5)";#N/A,#N/A,FALSE,"을지 (6)"}</definedName>
    <definedName name="XDS" localSheetId="0" hidden="1">{#N/A,#N/A,FALSE,"을지 (4)";#N/A,#N/A,FALSE,"을지 (5)";#N/A,#N/A,FALSE,"을지 (6)"}</definedName>
    <definedName name="XDS" hidden="1">{#N/A,#N/A,FALSE,"을지 (4)";#N/A,#N/A,FALSE,"을지 (5)";#N/A,#N/A,FALSE,"을지 (6)"}</definedName>
    <definedName name="xm" localSheetId="1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m" localSheetId="0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m" hidden="1">{#N/A,#N/A,FALSE,"표지";#N/A,#N/A,FALSE,"총괄표";#N/A,#N/A,FALSE,"1호 과표세액";#N/A,#N/A,FALSE,"3(3)호(갑) 원천납부";#N/A,#N/A,FALSE,"6호 소득금액";#N/A,#N/A,FALSE,"6호 첨부(익)";#N/A,#N/A,FALSE,"6호 첨부(손)";#N/A,#N/A,FALSE,"6-12호 선급비용";#N/A,#N/A,FALSE,"6-14호 부동산보유";#N/A,#N/A,FALSE,"9호 자본금(갑)";#N/A,#N/A,FALSE,"9호 자본금(을)";#N/A,#N/A,FALSE,"10(3)호 주요계정";#N/A,#N/A,FALSE,"10(3)호 부표";#N/A,#N/A,FALSE,"10(4)호 조정수입";#N/A,#N/A,FALSE,"12호 중소검토";#N/A,#N/A,FALSE,"14(1)호 갑 주식";#N/A,#N/A,FALSE,"59호 해외특수";#N/A,#N/A,FALSE,"요약 BS";#N/A,#N/A,FALSE,"요약 PL";#N/A,#N/A,FALSE,"요약원가";#N/A,#N/A,FALSE,"요약RE";#N/A,#N/A,FALSE,"6-5호 외화(갑)";#N/A,#N/A,FALSE,"6-5호 외화(을)"}</definedName>
    <definedName name="XREF_COLUMN_1" localSheetId="1" hidden="1">[6]Lead!#REF!</definedName>
    <definedName name="XREF_COLUMN_1" localSheetId="0" hidden="1">[6]Lead!#REF!</definedName>
    <definedName name="XREF_COLUMN_1" hidden="1">#REF!</definedName>
    <definedName name="XREF_COLUMN_11" localSheetId="1" hidden="1">#REF!</definedName>
    <definedName name="XREF_COLUMN_11" localSheetId="0" hidden="1">#REF!</definedName>
    <definedName name="XREF_COLUMN_11" hidden="1">#REF!</definedName>
    <definedName name="XREF_COLUMN_16" localSheetId="1" hidden="1">#REF!</definedName>
    <definedName name="XREF_COLUMN_16" localSheetId="0" hidden="1">#REF!</definedName>
    <definedName name="XREF_COLUMN_16" hidden="1">#REF!</definedName>
    <definedName name="XREF_COLUMN_18" localSheetId="1" hidden="1">#REF!</definedName>
    <definedName name="XREF_COLUMN_18" localSheetId="0" hidden="1">#REF!</definedName>
    <definedName name="XREF_COLUMN_18" hidden="1">#REF!</definedName>
    <definedName name="XREF_COLUMN_2" localSheetId="1" hidden="1">#REF!</definedName>
    <definedName name="XREF_COLUMN_2" localSheetId="0" hidden="1">#REF!</definedName>
    <definedName name="XREF_COLUMN_2" hidden="1">#REF!</definedName>
    <definedName name="XREF_COLUMN_24" localSheetId="1" hidden="1">#REF!</definedName>
    <definedName name="XREF_COLUMN_24" localSheetId="0" hidden="1">#REF!</definedName>
    <definedName name="XREF_COLUMN_24" hidden="1">#REF!</definedName>
    <definedName name="XREF_COLUMN_3" localSheetId="1" hidden="1">[7]가맹점매출!#REF!</definedName>
    <definedName name="XREF_COLUMN_3" hidden="1">[7]가맹점매출!#REF!</definedName>
    <definedName name="XREF_COLUMN_4" localSheetId="1" hidden="1">#REF!</definedName>
    <definedName name="XREF_COLUMN_4" localSheetId="0" hidden="1">#REF!</definedName>
    <definedName name="XREF_COLUMN_4" hidden="1">#REF!</definedName>
    <definedName name="XREF_COLUMN_5" localSheetId="1" hidden="1">#REF!</definedName>
    <definedName name="XREF_COLUMN_5" localSheetId="0" hidden="1">#REF!</definedName>
    <definedName name="XREF_COLUMN_5" hidden="1">#REF!</definedName>
    <definedName name="XREF_COLUMN_6" localSheetId="1" hidden="1">#REF!</definedName>
    <definedName name="XREF_COLUMN_6" localSheetId="0" hidden="1">#REF!</definedName>
    <definedName name="XREF_COLUMN_6" hidden="1">#REF!</definedName>
    <definedName name="XREF_COLUMN_7" localSheetId="1" hidden="1">#REF!</definedName>
    <definedName name="XREF_COLUMN_7" hidden="1">#REF!</definedName>
    <definedName name="XREF_COLUMN_8" localSheetId="1" hidden="1">#REF!</definedName>
    <definedName name="XREF_COLUMN_8" hidden="1">#REF!</definedName>
    <definedName name="XRefActiveRow" localSheetId="1" hidden="1">#REF!</definedName>
    <definedName name="XRefActiveRow" localSheetId="0" hidden="1">#REF!</definedName>
    <definedName name="XRefActiveRow" hidden="1">#REF!</definedName>
    <definedName name="XRefColumnsCount" localSheetId="1" hidden="1">2</definedName>
    <definedName name="XRefColumnsCount" localSheetId="0" hidden="1">2</definedName>
    <definedName name="XRefColumnsCount" hidden="1">1</definedName>
    <definedName name="XRefCopy1" localSheetId="1" hidden="1">#REF!</definedName>
    <definedName name="XRefCopy1" localSheetId="0" hidden="1">#REF!</definedName>
    <definedName name="XRefCopy1" hidden="1">#REF!</definedName>
    <definedName name="XRefCopy10Row" localSheetId="1" hidden="1">#REF!</definedName>
    <definedName name="XRefCopy10Row" localSheetId="0" hidden="1">#REF!</definedName>
    <definedName name="XRefCopy10Row" hidden="1">#REF!</definedName>
    <definedName name="XRefCopy11" localSheetId="1" hidden="1">#REF!</definedName>
    <definedName name="XRefCopy11" localSheetId="0" hidden="1">#REF!</definedName>
    <definedName name="XRefCopy11" hidden="1">#REF!</definedName>
    <definedName name="XRefCopy11Row" localSheetId="1" hidden="1">#REF!</definedName>
    <definedName name="XRefCopy11Row" localSheetId="0" hidden="1">#REF!</definedName>
    <definedName name="XRefCopy11Row" hidden="1">#REF!</definedName>
    <definedName name="XRefCopy12" localSheetId="1" hidden="1">#REF!</definedName>
    <definedName name="XRefCopy12" localSheetId="0" hidden="1">#REF!</definedName>
    <definedName name="XRefCopy12" hidden="1">#REF!</definedName>
    <definedName name="XRefCopy13" localSheetId="1" hidden="1">#REF!</definedName>
    <definedName name="XRefCopy13" hidden="1">#REF!</definedName>
    <definedName name="XRefCopy13Row" localSheetId="1" hidden="1">#REF!</definedName>
    <definedName name="XRefCopy13Row" localSheetId="0" hidden="1">#REF!</definedName>
    <definedName name="XRefCopy13Row" hidden="1">#REF!</definedName>
    <definedName name="XRefCopy14" localSheetId="1" hidden="1">#REF!</definedName>
    <definedName name="XRefCopy14" localSheetId="0" hidden="1">#REF!</definedName>
    <definedName name="XRefCopy14" hidden="1">#REF!</definedName>
    <definedName name="XRefCopy14Row" localSheetId="1" hidden="1">#REF!</definedName>
    <definedName name="XRefCopy14Row" localSheetId="0" hidden="1">#REF!</definedName>
    <definedName name="XRefCopy14Row" hidden="1">#REF!</definedName>
    <definedName name="XRefCopy15" localSheetId="1" hidden="1">[6]Lead!#REF!</definedName>
    <definedName name="XRefCopy15" hidden="1">[6]Lead!#REF!</definedName>
    <definedName name="XRefCopy15Row" localSheetId="1" hidden="1">#REF!</definedName>
    <definedName name="XRefCopy15Row" hidden="1">#REF!</definedName>
    <definedName name="XRefCopy16" localSheetId="1" hidden="1">[6]Lead!#REF!</definedName>
    <definedName name="XRefCopy16" hidden="1">[6]Lead!#REF!</definedName>
    <definedName name="XRefCopy16Row" localSheetId="1" hidden="1">#REF!</definedName>
    <definedName name="XRefCopy16Row" localSheetId="0" hidden="1">#REF!</definedName>
    <definedName name="XRefCopy16Row" hidden="1">#REF!</definedName>
    <definedName name="XRefCopy17" localSheetId="1" hidden="1">#REF!</definedName>
    <definedName name="XRefCopy17" hidden="1">#REF!</definedName>
    <definedName name="XRefCopy17Row" localSheetId="1" hidden="1">#REF!</definedName>
    <definedName name="XRefCopy17Row" localSheetId="0" hidden="1">#REF!</definedName>
    <definedName name="XRefCopy17Row" hidden="1">#REF!</definedName>
    <definedName name="XRefCopy18" localSheetId="1" hidden="1">#REF!</definedName>
    <definedName name="XRefCopy18" hidden="1">#REF!</definedName>
    <definedName name="XRefCopy18Row" localSheetId="1" hidden="1">#REF!</definedName>
    <definedName name="XRefCopy18Row" localSheetId="0" hidden="1">#REF!</definedName>
    <definedName name="XRefCopy18Row" hidden="1">#REF!</definedName>
    <definedName name="XRefCopy19" localSheetId="1" hidden="1">#REF!</definedName>
    <definedName name="XRefCopy19" localSheetId="0" hidden="1">#REF!</definedName>
    <definedName name="XRefCopy19" hidden="1">#REF!</definedName>
    <definedName name="XRefCopy19Row" localSheetId="1" hidden="1">#REF!</definedName>
    <definedName name="XRefCopy19Row" localSheetId="0" hidden="1">#REF!</definedName>
    <definedName name="XRefCopy19Row" hidden="1">#REF!</definedName>
    <definedName name="XRefCopy1Row" localSheetId="1" hidden="1">#REF!</definedName>
    <definedName name="XRefCopy1Row" localSheetId="0" hidden="1">#REF!</definedName>
    <definedName name="XRefCopy1Row" hidden="1">#REF!</definedName>
    <definedName name="XRefCopy2" localSheetId="1" hidden="1">#REF!</definedName>
    <definedName name="XRefCopy2" hidden="1">#REF!</definedName>
    <definedName name="XRefCopy20" localSheetId="1" hidden="1">#REF!</definedName>
    <definedName name="XRefCopy20" localSheetId="0" hidden="1">#REF!</definedName>
    <definedName name="XRefCopy20" hidden="1">#REF!</definedName>
    <definedName name="XRefCopy20Row" localSheetId="1" hidden="1">#REF!</definedName>
    <definedName name="XRefCopy20Row" localSheetId="0" hidden="1">#REF!</definedName>
    <definedName name="XRefCopy20Row" hidden="1">#REF!</definedName>
    <definedName name="XRefCopy21" localSheetId="1" hidden="1">#REF!</definedName>
    <definedName name="XRefCopy21" localSheetId="0" hidden="1">#REF!</definedName>
    <definedName name="XRefCopy21" hidden="1">#REF!</definedName>
    <definedName name="XRefCopy21Row" localSheetId="1" hidden="1">#REF!</definedName>
    <definedName name="XRefCopy21Row" localSheetId="0" hidden="1">#REF!</definedName>
    <definedName name="XRefCopy21Row" hidden="1">#REF!</definedName>
    <definedName name="XRefCopy22" localSheetId="1" hidden="1">#REF!</definedName>
    <definedName name="XRefCopy22" localSheetId="0" hidden="1">#REF!</definedName>
    <definedName name="XRefCopy22" hidden="1">#REF!</definedName>
    <definedName name="XRefCopy22Row" localSheetId="1" hidden="1">#REF!</definedName>
    <definedName name="XRefCopy22Row" localSheetId="0" hidden="1">#REF!</definedName>
    <definedName name="XRefCopy22Row" hidden="1">#REF!</definedName>
    <definedName name="XRefCopy23" localSheetId="1" hidden="1">#REF!</definedName>
    <definedName name="XRefCopy23" localSheetId="0" hidden="1">#REF!</definedName>
    <definedName name="XRefCopy23" hidden="1">#REF!</definedName>
    <definedName name="XRefCopy24" localSheetId="1" hidden="1">#REF!</definedName>
    <definedName name="XRefCopy24" localSheetId="0" hidden="1">#REF!</definedName>
    <definedName name="XRefCopy24" hidden="1">#REF!</definedName>
    <definedName name="XRefCopy24Row" localSheetId="1" hidden="1">#REF!</definedName>
    <definedName name="XRefCopy24Row" localSheetId="0" hidden="1">#REF!</definedName>
    <definedName name="XRefCopy24Row" hidden="1">#REF!</definedName>
    <definedName name="XRefCopy25" localSheetId="1" hidden="1">#REF!</definedName>
    <definedName name="XRefCopy25" localSheetId="0" hidden="1">#REF!</definedName>
    <definedName name="XRefCopy25" hidden="1">#REF!</definedName>
    <definedName name="XRefCopy26" localSheetId="1" hidden="1">#REF!</definedName>
    <definedName name="XRefCopy26" localSheetId="0" hidden="1">#REF!</definedName>
    <definedName name="XRefCopy26" hidden="1">#REF!</definedName>
    <definedName name="XRefCopy26Row" localSheetId="1" hidden="1">#REF!</definedName>
    <definedName name="XRefCopy26Row" localSheetId="0" hidden="1">#REF!</definedName>
    <definedName name="XRefCopy26Row" hidden="1">#REF!</definedName>
    <definedName name="XRefCopy27" localSheetId="1" hidden="1">#REF!</definedName>
    <definedName name="XRefCopy27" localSheetId="0" hidden="1">#REF!</definedName>
    <definedName name="XRefCopy27" hidden="1">#REF!</definedName>
    <definedName name="XRefCopy27Row" localSheetId="1" hidden="1">#REF!</definedName>
    <definedName name="XRefCopy27Row" localSheetId="0" hidden="1">#REF!</definedName>
    <definedName name="XRefCopy27Row" hidden="1">#REF!</definedName>
    <definedName name="XRefCopy28" hidden="1">'[8]분석적검토(SAP)'!$P$22</definedName>
    <definedName name="XRefCopy28Row" localSheetId="1" hidden="1">#REF!</definedName>
    <definedName name="XRefCopy28Row" localSheetId="0" hidden="1">#REF!</definedName>
    <definedName name="XRefCopy28Row" hidden="1">#REF!</definedName>
    <definedName name="XRefCopy29" localSheetId="1" hidden="1">'[8]분석적검토(SAP)'!$P$24</definedName>
    <definedName name="XRefCopy29" localSheetId="0" hidden="1">'[8]분석적검토(SAP)'!$P$24</definedName>
    <definedName name="XRefCopy29" hidden="1">#REF!</definedName>
    <definedName name="XRefCopy29Row" localSheetId="1" hidden="1">#REF!</definedName>
    <definedName name="XRefCopy29Row" localSheetId="0" hidden="1">#REF!</definedName>
    <definedName name="XRefCopy29Row" hidden="1">#REF!</definedName>
    <definedName name="XRefCopy2Row" localSheetId="1" hidden="1">#REF!</definedName>
    <definedName name="XRefCopy2Row" localSheetId="0" hidden="1">#REF!</definedName>
    <definedName name="XRefCopy2Row" hidden="1">#REF!</definedName>
    <definedName name="XRefCopy3" localSheetId="1" hidden="1">#REF!</definedName>
    <definedName name="XRefCopy3" localSheetId="0" hidden="1">#REF!</definedName>
    <definedName name="XRefCopy3" hidden="1">#REF!</definedName>
    <definedName name="XRefCopy30" hidden="1">'[8]분석적검토(SAP)'!$P$24</definedName>
    <definedName name="XRefCopy30Row" localSheetId="1" hidden="1">#REF!</definedName>
    <definedName name="XRefCopy30Row" localSheetId="0" hidden="1">#REF!</definedName>
    <definedName name="XRefCopy30Row" hidden="1">#REF!</definedName>
    <definedName name="XRefCopy31" localSheetId="1" hidden="1">'[8]분석적검토(SAP)'!$P$26</definedName>
    <definedName name="XRefCopy31" localSheetId="0" hidden="1">'[8]분석적검토(SAP)'!$P$26</definedName>
    <definedName name="XRefCopy31" hidden="1">#REF!</definedName>
    <definedName name="XRefCopy31Row" localSheetId="1" hidden="1">#REF!</definedName>
    <definedName name="XRefCopy31Row" localSheetId="0" hidden="1">#REF!</definedName>
    <definedName name="XRefCopy31Row" hidden="1">#REF!</definedName>
    <definedName name="XRefCopy32" hidden="1">'[8]분석적검토(SAP)'!$P$26</definedName>
    <definedName name="XRefCopy32Row" localSheetId="1" hidden="1">#REF!</definedName>
    <definedName name="XRefCopy32Row" localSheetId="0" hidden="1">#REF!</definedName>
    <definedName name="XRefCopy32Row" hidden="1">#REF!</definedName>
    <definedName name="XRefCopy33" localSheetId="1" hidden="1">'[8]분석적검토(SAP)'!$P$26</definedName>
    <definedName name="XRefCopy33" localSheetId="0" hidden="1">'[8]분석적검토(SAP)'!$P$26</definedName>
    <definedName name="XRefCopy33" hidden="1">#REF!</definedName>
    <definedName name="XRefCopy33Row" localSheetId="1" hidden="1">#REF!</definedName>
    <definedName name="XRefCopy33Row" localSheetId="0" hidden="1">#REF!</definedName>
    <definedName name="XRefCopy33Row" hidden="1">#REF!</definedName>
    <definedName name="XRefCopy34" hidden="1">'[8]분석적검토(SAP)'!$P$27</definedName>
    <definedName name="XRefCopy34Row" localSheetId="1" hidden="1">#REF!</definedName>
    <definedName name="XRefCopy34Row" localSheetId="0" hidden="1">#REF!</definedName>
    <definedName name="XRefCopy34Row" hidden="1">#REF!</definedName>
    <definedName name="XRefCopy35" localSheetId="1" hidden="1">'[8]분석적검토(SAP)'!$P$30</definedName>
    <definedName name="XRefCopy35" localSheetId="0" hidden="1">'[8]분석적검토(SAP)'!$P$30</definedName>
    <definedName name="XRefCopy35" hidden="1">#REF!</definedName>
    <definedName name="XRefCopy35Row" localSheetId="1" hidden="1">#REF!</definedName>
    <definedName name="XRefCopy35Row" localSheetId="0" hidden="1">#REF!</definedName>
    <definedName name="XRefCopy35Row" hidden="1">#REF!</definedName>
    <definedName name="XRefCopy36" hidden="1">'[8]분석적검토(SAP)'!$P$31</definedName>
    <definedName name="XRefCopy36Row" localSheetId="1" hidden="1">#REF!</definedName>
    <definedName name="XRefCopy36Row" localSheetId="0" hidden="1">#REF!</definedName>
    <definedName name="XRefCopy36Row" hidden="1">#REF!</definedName>
    <definedName name="XRefCopy37" localSheetId="1" hidden="1">'[8]분석적검토(SAP)'!$P$33</definedName>
    <definedName name="XRefCopy37" localSheetId="0" hidden="1">'[8]분석적검토(SAP)'!$P$33</definedName>
    <definedName name="XRefCopy37" hidden="1">#REF!</definedName>
    <definedName name="XRefCopy37Row" localSheetId="1" hidden="1">#REF!</definedName>
    <definedName name="XRefCopy37Row" localSheetId="0" hidden="1">#REF!</definedName>
    <definedName name="XRefCopy37Row" hidden="1">#REF!</definedName>
    <definedName name="XRefCopy38" hidden="1">'[8]분석적검토(SAP)'!$P$34</definedName>
    <definedName name="XRefCopy38Row" localSheetId="1" hidden="1">#REF!</definedName>
    <definedName name="XRefCopy38Row" localSheetId="0" hidden="1">#REF!</definedName>
    <definedName name="XRefCopy38Row" hidden="1">#REF!</definedName>
    <definedName name="XRefCopy39" hidden="1">'[8]분석적검토(SAP)'!$P$35</definedName>
    <definedName name="XRefCopy39Row" localSheetId="1" hidden="1">#REF!</definedName>
    <definedName name="XRefCopy39Row" localSheetId="0" hidden="1">#REF!</definedName>
    <definedName name="XRefCopy39Row" hidden="1">#REF!</definedName>
    <definedName name="XRefCopy3Row" localSheetId="1" hidden="1">#REF!</definedName>
    <definedName name="XRefCopy3Row" hidden="1">#REF!</definedName>
    <definedName name="XRefCopy4" localSheetId="1" hidden="1">#REF!</definedName>
    <definedName name="XRefCopy4" localSheetId="0" hidden="1">#REF!</definedName>
    <definedName name="XRefCopy4" hidden="1">#REF!</definedName>
    <definedName name="XRefCopy40" hidden="1">'[8]분석적검토(SAP)'!$P$37</definedName>
    <definedName name="XRefCopy40Row" localSheetId="1" hidden="1">#REF!</definedName>
    <definedName name="XRefCopy40Row" localSheetId="0" hidden="1">#REF!</definedName>
    <definedName name="XRefCopy40Row" hidden="1">#REF!</definedName>
    <definedName name="XRefCopy41" hidden="1">'[8]분석적검토(SAP)'!$P$39</definedName>
    <definedName name="XRefCopy41Row" localSheetId="1" hidden="1">#REF!</definedName>
    <definedName name="XRefCopy41Row" localSheetId="0" hidden="1">#REF!</definedName>
    <definedName name="XRefCopy41Row" hidden="1">#REF!</definedName>
    <definedName name="XRefCopy42" hidden="1">'[8]분석적검토(SAP)'!$P$40</definedName>
    <definedName name="XRefCopy42Row" localSheetId="1" hidden="1">#REF!</definedName>
    <definedName name="XRefCopy42Row" localSheetId="0" hidden="1">#REF!</definedName>
    <definedName name="XRefCopy42Row" hidden="1">#REF!</definedName>
    <definedName name="XRefCopy43" hidden="1">'[8]분석적검토(SAP)'!$P$41</definedName>
    <definedName name="XRefCopy43Row" localSheetId="1" hidden="1">#REF!</definedName>
    <definedName name="XRefCopy43Row" localSheetId="0" hidden="1">#REF!</definedName>
    <definedName name="XRefCopy43Row" hidden="1">#REF!</definedName>
    <definedName name="XRefCopy44Row" localSheetId="1" hidden="1">#REF!</definedName>
    <definedName name="XRefCopy44Row" localSheetId="0" hidden="1">#REF!</definedName>
    <definedName name="XRefCopy44Row" hidden="1">#REF!</definedName>
    <definedName name="XRefCopy45Row" localSheetId="1" hidden="1">#REF!</definedName>
    <definedName name="XRefCopy45Row" localSheetId="0" hidden="1">#REF!</definedName>
    <definedName name="XRefCopy45Row" hidden="1">#REF!</definedName>
    <definedName name="XRefCopy46Row" localSheetId="1" hidden="1">#REF!</definedName>
    <definedName name="XRefCopy46Row" localSheetId="0" hidden="1">#REF!</definedName>
    <definedName name="XRefCopy46Row" hidden="1">#REF!</definedName>
    <definedName name="XRefCopy47Row" localSheetId="1" hidden="1">#REF!</definedName>
    <definedName name="XRefCopy47Row" localSheetId="0" hidden="1">#REF!</definedName>
    <definedName name="XRefCopy47Row" hidden="1">#REF!</definedName>
    <definedName name="XRefCopy48Row" localSheetId="1" hidden="1">#REF!</definedName>
    <definedName name="XRefCopy48Row" localSheetId="0" hidden="1">#REF!</definedName>
    <definedName name="XRefCopy48Row" hidden="1">#REF!</definedName>
    <definedName name="XRefCopy49Row" localSheetId="1" hidden="1">#REF!</definedName>
    <definedName name="XRefCopy49Row" localSheetId="0" hidden="1">#REF!</definedName>
    <definedName name="XRefCopy49Row" hidden="1">#REF!</definedName>
    <definedName name="XRefCopy4Row" localSheetId="1" hidden="1">#REF!</definedName>
    <definedName name="XRefCopy4Row" hidden="1">#REF!</definedName>
    <definedName name="XRefCopy5" localSheetId="1" hidden="1">#REF!</definedName>
    <definedName name="XRefCopy5" localSheetId="0" hidden="1">#REF!</definedName>
    <definedName name="XRefCopy5" hidden="1">#REF!</definedName>
    <definedName name="XRefCopy50Row" localSheetId="1" hidden="1">#REF!</definedName>
    <definedName name="XRefCopy50Row" localSheetId="0" hidden="1">#REF!</definedName>
    <definedName name="XRefCopy50Row" hidden="1">#REF!</definedName>
    <definedName name="XRefCopy51" localSheetId="1" hidden="1">#REF!</definedName>
    <definedName name="XRefCopy51" localSheetId="0" hidden="1">#REF!</definedName>
    <definedName name="XRefCopy51" hidden="1">#REF!</definedName>
    <definedName name="XRefCopy51Row" localSheetId="1" hidden="1">#REF!</definedName>
    <definedName name="XRefCopy51Row" localSheetId="0" hidden="1">#REF!</definedName>
    <definedName name="XRefCopy51Row" hidden="1">#REF!</definedName>
    <definedName name="XRefCopy52Row" localSheetId="1" hidden="1">#REF!</definedName>
    <definedName name="XRefCopy52Row" localSheetId="0" hidden="1">#REF!</definedName>
    <definedName name="XRefCopy52Row" hidden="1">#REF!</definedName>
    <definedName name="XRefCopy53Row" localSheetId="1" hidden="1">#REF!</definedName>
    <definedName name="XRefCopy53Row" localSheetId="0" hidden="1">#REF!</definedName>
    <definedName name="XRefCopy53Row" hidden="1">#REF!</definedName>
    <definedName name="XRefCopy54Row" localSheetId="1" hidden="1">#REF!</definedName>
    <definedName name="XRefCopy54Row" localSheetId="0" hidden="1">#REF!</definedName>
    <definedName name="XRefCopy54Row" hidden="1">#REF!</definedName>
    <definedName name="XRefCopy55Row" localSheetId="1" hidden="1">#REF!</definedName>
    <definedName name="XRefCopy55Row" localSheetId="0" hidden="1">#REF!</definedName>
    <definedName name="XRefCopy55Row" hidden="1">#REF!</definedName>
    <definedName name="XRefCopy56Row" localSheetId="1" hidden="1">#REF!</definedName>
    <definedName name="XRefCopy56Row" localSheetId="0" hidden="1">#REF!</definedName>
    <definedName name="XRefCopy56Row" hidden="1">#REF!</definedName>
    <definedName name="XRefCopy58Row" localSheetId="1" hidden="1">#REF!</definedName>
    <definedName name="XRefCopy58Row" localSheetId="0" hidden="1">#REF!</definedName>
    <definedName name="XRefCopy58Row" hidden="1">#REF!</definedName>
    <definedName name="XRefCopy59Row" localSheetId="1" hidden="1">#REF!</definedName>
    <definedName name="XRefCopy59Row" localSheetId="0" hidden="1">#REF!</definedName>
    <definedName name="XRefCopy59Row" hidden="1">#REF!</definedName>
    <definedName name="XRefCopy5Row" localSheetId="1" hidden="1">#REF!</definedName>
    <definedName name="XRefCopy5Row" hidden="1">#REF!</definedName>
    <definedName name="XRefCopy6" localSheetId="1" hidden="1">#REF!</definedName>
    <definedName name="XRefCopy6" hidden="1">#REF!</definedName>
    <definedName name="XRefCopy60Row" localSheetId="1" hidden="1">#REF!</definedName>
    <definedName name="XRefCopy60Row" localSheetId="0" hidden="1">#REF!</definedName>
    <definedName name="XRefCopy60Row" hidden="1">#REF!</definedName>
    <definedName name="XRefCopy61Row" localSheetId="1" hidden="1">#REF!</definedName>
    <definedName name="XRefCopy61Row" localSheetId="0" hidden="1">#REF!</definedName>
    <definedName name="XRefCopy61Row" hidden="1">#REF!</definedName>
    <definedName name="XRefCopy62Row" localSheetId="1" hidden="1">#REF!</definedName>
    <definedName name="XRefCopy62Row" localSheetId="0" hidden="1">#REF!</definedName>
    <definedName name="XRefCopy62Row" hidden="1">#REF!</definedName>
    <definedName name="XRefCopy63Row" localSheetId="1" hidden="1">#REF!</definedName>
    <definedName name="XRefCopy63Row" localSheetId="0" hidden="1">#REF!</definedName>
    <definedName name="XRefCopy63Row" hidden="1">#REF!</definedName>
    <definedName name="XRefCopy64Row" localSheetId="1" hidden="1">#REF!</definedName>
    <definedName name="XRefCopy64Row" localSheetId="0" hidden="1">#REF!</definedName>
    <definedName name="XRefCopy64Row" hidden="1">#REF!</definedName>
    <definedName name="XRefCopy65Row" localSheetId="1" hidden="1">#REF!</definedName>
    <definedName name="XRefCopy65Row" localSheetId="0" hidden="1">#REF!</definedName>
    <definedName name="XRefCopy65Row" hidden="1">#REF!</definedName>
    <definedName name="XRefCopy66Row" localSheetId="1" hidden="1">#REF!</definedName>
    <definedName name="XRefCopy66Row" localSheetId="0" hidden="1">#REF!</definedName>
    <definedName name="XRefCopy66Row" hidden="1">#REF!</definedName>
    <definedName name="XRefCopy67Row" localSheetId="1" hidden="1">#REF!</definedName>
    <definedName name="XRefCopy67Row" localSheetId="0" hidden="1">#REF!</definedName>
    <definedName name="XRefCopy67Row" hidden="1">#REF!</definedName>
    <definedName name="XRefCopy68Row" localSheetId="1" hidden="1">#REF!</definedName>
    <definedName name="XRefCopy68Row" localSheetId="0" hidden="1">#REF!</definedName>
    <definedName name="XRefCopy68Row" hidden="1">#REF!</definedName>
    <definedName name="XRefCopy69Row" localSheetId="1" hidden="1">#REF!</definedName>
    <definedName name="XRefCopy69Row" localSheetId="0" hidden="1">#REF!</definedName>
    <definedName name="XRefCopy69Row" hidden="1">#REF!</definedName>
    <definedName name="XRefCopy6Row" localSheetId="1" hidden="1">#REF!</definedName>
    <definedName name="XRefCopy6Row" localSheetId="0" hidden="1">#REF!</definedName>
    <definedName name="XRefCopy6Row" hidden="1">#REF!</definedName>
    <definedName name="XRefCopy7" localSheetId="1" hidden="1">#REF!</definedName>
    <definedName name="XRefCopy7" localSheetId="0" hidden="1">#REF!</definedName>
    <definedName name="XRefCopy7" hidden="1">#REF!</definedName>
    <definedName name="XRefCopy70Row" localSheetId="1" hidden="1">#REF!</definedName>
    <definedName name="XRefCopy70Row" localSheetId="0" hidden="1">#REF!</definedName>
    <definedName name="XRefCopy70Row" hidden="1">#REF!</definedName>
    <definedName name="XRefCopy71Row" localSheetId="1" hidden="1">#REF!</definedName>
    <definedName name="XRefCopy71Row" localSheetId="0" hidden="1">#REF!</definedName>
    <definedName name="XRefCopy71Row" hidden="1">#REF!</definedName>
    <definedName name="XRefCopy72Row" localSheetId="1" hidden="1">#REF!</definedName>
    <definedName name="XRefCopy72Row" localSheetId="0" hidden="1">#REF!</definedName>
    <definedName name="XRefCopy72Row" hidden="1">#REF!</definedName>
    <definedName name="XRefCopy73Row" localSheetId="1" hidden="1">#REF!</definedName>
    <definedName name="XRefCopy73Row" localSheetId="0" hidden="1">#REF!</definedName>
    <definedName name="XRefCopy73Row" hidden="1">#REF!</definedName>
    <definedName name="XRefCopy74Row" localSheetId="1" hidden="1">#REF!</definedName>
    <definedName name="XRefCopy74Row" localSheetId="0" hidden="1">#REF!</definedName>
    <definedName name="XRefCopy74Row" hidden="1">#REF!</definedName>
    <definedName name="XRefCopy75Row" localSheetId="1" hidden="1">#REF!</definedName>
    <definedName name="XRefCopy75Row" localSheetId="0" hidden="1">#REF!</definedName>
    <definedName name="XRefCopy75Row" hidden="1">#REF!</definedName>
    <definedName name="XRefCopy76Row" localSheetId="1" hidden="1">#REF!</definedName>
    <definedName name="XRefCopy76Row" localSheetId="0" hidden="1">#REF!</definedName>
    <definedName name="XRefCopy76Row" hidden="1">#REF!</definedName>
    <definedName name="XRefCopy77Row" localSheetId="1" hidden="1">#REF!</definedName>
    <definedName name="XRefCopy77Row" localSheetId="0" hidden="1">#REF!</definedName>
    <definedName name="XRefCopy77Row" hidden="1">#REF!</definedName>
    <definedName name="XRefCopy79Row" localSheetId="1" hidden="1">#REF!</definedName>
    <definedName name="XRefCopy79Row" localSheetId="0" hidden="1">#REF!</definedName>
    <definedName name="XRefCopy79Row" hidden="1">#REF!</definedName>
    <definedName name="XRefCopy7Row" localSheetId="1" hidden="1">#REF!</definedName>
    <definedName name="XRefCopy7Row" localSheetId="0" hidden="1">#REF!</definedName>
    <definedName name="XRefCopy7Row" hidden="1">#REF!</definedName>
    <definedName name="XRefCopy8" localSheetId="1" hidden="1">#REF!</definedName>
    <definedName name="XRefCopy8" localSheetId="0" hidden="1">#REF!</definedName>
    <definedName name="XRefCopy8" hidden="1">#REF!</definedName>
    <definedName name="XRefCopy80Row" localSheetId="1" hidden="1">#REF!</definedName>
    <definedName name="XRefCopy80Row" localSheetId="0" hidden="1">#REF!</definedName>
    <definedName name="XRefCopy80Row" hidden="1">#REF!</definedName>
    <definedName name="XRefCopy81Row" localSheetId="1" hidden="1">#REF!</definedName>
    <definedName name="XRefCopy81Row" localSheetId="0" hidden="1">#REF!</definedName>
    <definedName name="XRefCopy81Row" hidden="1">#REF!</definedName>
    <definedName name="XRefCopy82Row" localSheetId="1" hidden="1">#REF!</definedName>
    <definedName name="XRefCopy82Row" localSheetId="0" hidden="1">#REF!</definedName>
    <definedName name="XRefCopy82Row" hidden="1">#REF!</definedName>
    <definedName name="XRefCopy9Row" localSheetId="1" hidden="1">#REF!</definedName>
    <definedName name="XRefCopy9Row" localSheetId="0" hidden="1">#REF!</definedName>
    <definedName name="XRefCopy9Row" hidden="1">#REF!</definedName>
    <definedName name="XRefCopyRangeCount" localSheetId="1" hidden="1">5</definedName>
    <definedName name="XRefCopyRangeCount" localSheetId="0" hidden="1">5</definedName>
    <definedName name="XRefCopyRangeCount" hidden="1">1</definedName>
    <definedName name="XRefPaste1" localSheetId="1" hidden="1">#REF!</definedName>
    <definedName name="XRefPaste1" localSheetId="0" hidden="1">#REF!</definedName>
    <definedName name="XRefPaste1" hidden="1">#REF!</definedName>
    <definedName name="XRefPaste10" localSheetId="1" hidden="1">#REF!</definedName>
    <definedName name="XRefPaste10" hidden="1">#REF!</definedName>
    <definedName name="XRefPaste11" localSheetId="1" hidden="1">#REF!</definedName>
    <definedName name="XRefPaste11" localSheetId="0" hidden="1">#REF!</definedName>
    <definedName name="XRefPaste11" hidden="1">#REF!</definedName>
    <definedName name="XRefPaste11Row" localSheetId="1" hidden="1">#REF!</definedName>
    <definedName name="XRefPaste11Row" localSheetId="0" hidden="1">#REF!</definedName>
    <definedName name="XRefPaste11Row" hidden="1">#REF!</definedName>
    <definedName name="XRefPaste12" localSheetId="1" hidden="1">#REF!</definedName>
    <definedName name="XRefPaste12" hidden="1">#REF!</definedName>
    <definedName name="XRefPaste12Row" localSheetId="1" hidden="1">#REF!</definedName>
    <definedName name="XRefPaste12Row" localSheetId="0" hidden="1">#REF!</definedName>
    <definedName name="XRefPaste12Row" hidden="1">#REF!</definedName>
    <definedName name="XRefPaste13" localSheetId="1" hidden="1">#REF!</definedName>
    <definedName name="XRefPaste13" localSheetId="0" hidden="1">#REF!</definedName>
    <definedName name="XRefPaste13" hidden="1">#REF!</definedName>
    <definedName name="XRefPaste14" localSheetId="1" hidden="1">#REF!</definedName>
    <definedName name="XRefPaste14" localSheetId="0" hidden="1">#REF!</definedName>
    <definedName name="XRefPaste14" hidden="1">#REF!</definedName>
    <definedName name="XRefPaste14Row" localSheetId="1" hidden="1">#REF!</definedName>
    <definedName name="XRefPaste14Row" localSheetId="0" hidden="1">#REF!</definedName>
    <definedName name="XRefPaste14Row" hidden="1">#REF!</definedName>
    <definedName name="XRefPaste15" localSheetId="1" hidden="1">#REF!</definedName>
    <definedName name="XRefPaste15" localSheetId="0" hidden="1">#REF!</definedName>
    <definedName name="XRefPaste15" hidden="1">#REF!</definedName>
    <definedName name="XRefPaste15Row" localSheetId="1" hidden="1">#REF!</definedName>
    <definedName name="XRefPaste15Row" localSheetId="0" hidden="1">#REF!</definedName>
    <definedName name="XRefPaste15Row" hidden="1">#REF!</definedName>
    <definedName name="XRefPaste16" localSheetId="1" hidden="1">#REF!</definedName>
    <definedName name="XRefPaste16" localSheetId="0" hidden="1">#REF!</definedName>
    <definedName name="XRefPaste16" hidden="1">#REF!</definedName>
    <definedName name="XRefPaste16Row" localSheetId="1" hidden="1">#REF!</definedName>
    <definedName name="XRefPaste16Row" localSheetId="0" hidden="1">#REF!</definedName>
    <definedName name="XRefPaste16Row" hidden="1">#REF!</definedName>
    <definedName name="XRefPaste17" localSheetId="1" hidden="1">#REF!</definedName>
    <definedName name="XRefPaste17" hidden="1">#REF!</definedName>
    <definedName name="XRefPaste17Row" localSheetId="1" hidden="1">#REF!</definedName>
    <definedName name="XRefPaste17Row" localSheetId="0" hidden="1">#REF!</definedName>
    <definedName name="XRefPaste17Row" hidden="1">#REF!</definedName>
    <definedName name="XRefPaste18" localSheetId="1" hidden="1">#REF!</definedName>
    <definedName name="XRefPaste18" hidden="1">#REF!</definedName>
    <definedName name="XRefPaste18Row" localSheetId="1" hidden="1">#REF!</definedName>
    <definedName name="XRefPaste18Row" localSheetId="0" hidden="1">#REF!</definedName>
    <definedName name="XRefPaste18Row" hidden="1">#REF!</definedName>
    <definedName name="XRefPaste19Row" localSheetId="1" hidden="1">#REF!</definedName>
    <definedName name="XRefPaste19Row" localSheetId="0" hidden="1">#REF!</definedName>
    <definedName name="XRefPaste19Row" hidden="1">#REF!</definedName>
    <definedName name="XRefPaste1Row" localSheetId="1" hidden="1">#REF!</definedName>
    <definedName name="XRefPaste1Row" localSheetId="0" hidden="1">#REF!</definedName>
    <definedName name="XRefPaste1Row" hidden="1">#REF!</definedName>
    <definedName name="XRefPaste2" localSheetId="1" hidden="1">#REF!</definedName>
    <definedName name="XRefPaste2" localSheetId="0" hidden="1">#REF!</definedName>
    <definedName name="XRefPaste2" hidden="1">#REF!</definedName>
    <definedName name="XRefPaste20" localSheetId="1" hidden="1">#REF!</definedName>
    <definedName name="XRefPaste20" localSheetId="0" hidden="1">#REF!</definedName>
    <definedName name="XRefPaste20" hidden="1">#REF!</definedName>
    <definedName name="XRefPaste21" localSheetId="1" hidden="1">#REF!</definedName>
    <definedName name="XRefPaste21" localSheetId="0" hidden="1">#REF!</definedName>
    <definedName name="XRefPaste21" hidden="1">#REF!</definedName>
    <definedName name="XRefPaste21Row" localSheetId="1" hidden="1">#REF!</definedName>
    <definedName name="XRefPaste21Row" localSheetId="0" hidden="1">#REF!</definedName>
    <definedName name="XRefPaste21Row" hidden="1">#REF!</definedName>
    <definedName name="XRefPaste22" localSheetId="1" hidden="1">#REF!</definedName>
    <definedName name="XRefPaste22" localSheetId="0" hidden="1">#REF!</definedName>
    <definedName name="XRefPaste22" hidden="1">#REF!</definedName>
    <definedName name="XRefPaste23" localSheetId="1" hidden="1">#REF!</definedName>
    <definedName name="XRefPaste23" localSheetId="0" hidden="1">#REF!</definedName>
    <definedName name="XRefPaste23" hidden="1">#REF!</definedName>
    <definedName name="XRefPaste23Row" localSheetId="1" hidden="1">#REF!</definedName>
    <definedName name="XRefPaste23Row" localSheetId="0" hidden="1">#REF!</definedName>
    <definedName name="XRefPaste23Row" hidden="1">#REF!</definedName>
    <definedName name="XRefPaste24Row" localSheetId="1" hidden="1">#REF!</definedName>
    <definedName name="XRefPaste24Row" localSheetId="0" hidden="1">#REF!</definedName>
    <definedName name="XRefPaste24Row" hidden="1">#REF!</definedName>
    <definedName name="XRefPaste25" localSheetId="1" hidden="1">#REF!</definedName>
    <definedName name="XRefPaste25" localSheetId="0" hidden="1">#REF!</definedName>
    <definedName name="XRefPaste25" hidden="1">#REF!</definedName>
    <definedName name="XRefPaste25Row" localSheetId="1" hidden="1">#REF!</definedName>
    <definedName name="XRefPaste25Row" localSheetId="0" hidden="1">#REF!</definedName>
    <definedName name="XRefPaste25Row" hidden="1">#REF!</definedName>
    <definedName name="XRefPaste26Row" localSheetId="1" hidden="1">#REF!</definedName>
    <definedName name="XRefPaste26Row" localSheetId="0" hidden="1">#REF!</definedName>
    <definedName name="XRefPaste26Row" hidden="1">#REF!</definedName>
    <definedName name="XRefPaste27" localSheetId="1" hidden="1">#REF!</definedName>
    <definedName name="XRefPaste27" localSheetId="0" hidden="1">#REF!</definedName>
    <definedName name="XRefPaste27" hidden="1">#REF!</definedName>
    <definedName name="XRefPaste27Row" localSheetId="1" hidden="1">#REF!</definedName>
    <definedName name="XRefPaste27Row" localSheetId="0" hidden="1">#REF!</definedName>
    <definedName name="XRefPaste27Row" hidden="1">#REF!</definedName>
    <definedName name="XRefPaste28Row" localSheetId="1" hidden="1">#REF!</definedName>
    <definedName name="XRefPaste28Row" localSheetId="0" hidden="1">#REF!</definedName>
    <definedName name="XRefPaste28Row" hidden="1">#REF!</definedName>
    <definedName name="XRefPaste29" localSheetId="1" hidden="1">#REF!</definedName>
    <definedName name="XRefPaste29" localSheetId="0" hidden="1">#REF!</definedName>
    <definedName name="XRefPaste29" hidden="1">#REF!</definedName>
    <definedName name="XRefPaste29Row" localSheetId="1" hidden="1">#REF!</definedName>
    <definedName name="XRefPaste29Row" localSheetId="0" hidden="1">#REF!</definedName>
    <definedName name="XRefPaste29Row" hidden="1">#REF!</definedName>
    <definedName name="XRefPaste2Row" localSheetId="1" hidden="1">#REF!</definedName>
    <definedName name="XRefPaste2Row" localSheetId="0" hidden="1">#REF!</definedName>
    <definedName name="XRefPaste2Row" hidden="1">#REF!</definedName>
    <definedName name="XRefPaste3" localSheetId="1" hidden="1">#REF!</definedName>
    <definedName name="XRefPaste3" localSheetId="0" hidden="1">#REF!</definedName>
    <definedName name="XRefPaste3" hidden="1">#REF!</definedName>
    <definedName name="XRefPaste30" localSheetId="1" hidden="1">'[8]분석적검토(SAP)'!$P$23</definedName>
    <definedName name="XRefPaste30" localSheetId="0" hidden="1">'[8]분석적검토(SAP)'!$P$23</definedName>
    <definedName name="XRefPaste30" hidden="1">#REF!</definedName>
    <definedName name="XRefPaste30Row" localSheetId="1" hidden="1">#REF!</definedName>
    <definedName name="XRefPaste30Row" localSheetId="0" hidden="1">#REF!</definedName>
    <definedName name="XRefPaste30Row" hidden="1">#REF!</definedName>
    <definedName name="XRefPaste31" localSheetId="1" hidden="1">'[8]분석적검토(SAP)'!$P$25</definedName>
    <definedName name="XRefPaste31" localSheetId="0" hidden="1">'[8]분석적검토(SAP)'!$P$25</definedName>
    <definedName name="XRefPaste31" hidden="1">#REF!</definedName>
    <definedName name="XRefPaste31Row" localSheetId="1" hidden="1">#REF!</definedName>
    <definedName name="XRefPaste31Row" localSheetId="0" hidden="1">#REF!</definedName>
    <definedName name="XRefPaste31Row" hidden="1">#REF!</definedName>
    <definedName name="XRefPaste32" hidden="1">'[8]분석적검토(SAP)'!$P$29</definedName>
    <definedName name="XRefPaste32Row" localSheetId="1" hidden="1">#REF!</definedName>
    <definedName name="XRefPaste32Row" localSheetId="0" hidden="1">#REF!</definedName>
    <definedName name="XRefPaste32Row" hidden="1">#REF!</definedName>
    <definedName name="XRefPaste33" localSheetId="1" hidden="1">'[8]분석적검토(SAP)'!$P$28</definedName>
    <definedName name="XRefPaste33" localSheetId="0" hidden="1">'[8]분석적검토(SAP)'!$P$28</definedName>
    <definedName name="XRefPaste33" hidden="1">#REF!</definedName>
    <definedName name="XRefPaste33Row" localSheetId="1" hidden="1">#REF!</definedName>
    <definedName name="XRefPaste33Row" localSheetId="0" hidden="1">#REF!</definedName>
    <definedName name="XRefPaste33Row" hidden="1">#REF!</definedName>
    <definedName name="XRefPaste34" hidden="1">'[8]분석적검토(SAP)'!$P$36</definedName>
    <definedName name="XRefPaste34Row" localSheetId="1" hidden="1">#REF!</definedName>
    <definedName name="XRefPaste34Row" localSheetId="0" hidden="1">#REF!</definedName>
    <definedName name="XRefPaste34Row" hidden="1">#REF!</definedName>
    <definedName name="XRefPaste35" localSheetId="1" hidden="1">'[8]분석적검토(SAP)'!$P$38</definedName>
    <definedName name="XRefPaste35" localSheetId="0" hidden="1">'[8]분석적검토(SAP)'!$P$38</definedName>
    <definedName name="XRefPaste35" hidden="1">#REF!</definedName>
    <definedName name="XRefPaste35Row" localSheetId="1" hidden="1">#REF!</definedName>
    <definedName name="XRefPaste35Row" localSheetId="0" hidden="1">#REF!</definedName>
    <definedName name="XRefPaste35Row" hidden="1">#REF!</definedName>
    <definedName name="XRefPaste36" localSheetId="1" hidden="1">#REF!</definedName>
    <definedName name="XRefPaste36" localSheetId="0" hidden="1">#REF!</definedName>
    <definedName name="XRefPaste36" hidden="1">#REF!</definedName>
    <definedName name="XRefPaste36Row" localSheetId="1" hidden="1">#REF!</definedName>
    <definedName name="XRefPaste36Row" localSheetId="0" hidden="1">#REF!</definedName>
    <definedName name="XRefPaste36Row" hidden="1">#REF!</definedName>
    <definedName name="XRefPaste37" localSheetId="1" hidden="1">#REF!</definedName>
    <definedName name="XRefPaste37" localSheetId="0" hidden="1">#REF!</definedName>
    <definedName name="XRefPaste37" hidden="1">#REF!</definedName>
    <definedName name="XRefPaste37Row" localSheetId="1" hidden="1">#REF!</definedName>
    <definedName name="XRefPaste37Row" localSheetId="0" hidden="1">#REF!</definedName>
    <definedName name="XRefPaste37Row" hidden="1">#REF!</definedName>
    <definedName name="XRefPaste38" localSheetId="1" hidden="1">#REF!</definedName>
    <definedName name="XRefPaste38" localSheetId="0" hidden="1">#REF!</definedName>
    <definedName name="XRefPaste38" hidden="1">#REF!</definedName>
    <definedName name="XRefPaste38Row" localSheetId="1" hidden="1">#REF!</definedName>
    <definedName name="XRefPaste38Row" localSheetId="0" hidden="1">#REF!</definedName>
    <definedName name="XRefPaste38Row" hidden="1">#REF!</definedName>
    <definedName name="XRefPaste39" localSheetId="1" hidden="1">#REF!</definedName>
    <definedName name="XRefPaste39" localSheetId="0" hidden="1">#REF!</definedName>
    <definedName name="XRefPaste39" hidden="1">#REF!</definedName>
    <definedName name="XRefPaste39Row" localSheetId="1" hidden="1">#REF!</definedName>
    <definedName name="XRefPaste39Row" localSheetId="0" hidden="1">#REF!</definedName>
    <definedName name="XRefPaste39Row" hidden="1">#REF!</definedName>
    <definedName name="XRefPaste3Row" localSheetId="1" hidden="1">#REF!</definedName>
    <definedName name="XRefPaste3Row" localSheetId="0" hidden="1">#REF!</definedName>
    <definedName name="XRefPaste3Row" hidden="1">#REF!</definedName>
    <definedName name="XRefPaste4" localSheetId="1" hidden="1">#REF!</definedName>
    <definedName name="XRefPaste4" localSheetId="0" hidden="1">#REF!</definedName>
    <definedName name="XRefPaste4" hidden="1">#REF!</definedName>
    <definedName name="XRefPaste40" localSheetId="1" hidden="1">#REF!</definedName>
    <definedName name="XRefPaste40" localSheetId="0" hidden="1">#REF!</definedName>
    <definedName name="XRefPaste40" hidden="1">#REF!</definedName>
    <definedName name="XRefPaste40Row" localSheetId="1" hidden="1">#REF!</definedName>
    <definedName name="XRefPaste40Row" localSheetId="0" hidden="1">#REF!</definedName>
    <definedName name="XRefPaste40Row" hidden="1">#REF!</definedName>
    <definedName name="XRefPaste41" localSheetId="1" hidden="1">#REF!</definedName>
    <definedName name="XRefPaste41" localSheetId="0" hidden="1">#REF!</definedName>
    <definedName name="XRefPaste41" hidden="1">#REF!</definedName>
    <definedName name="XRefPaste41Row" localSheetId="1" hidden="1">#REF!</definedName>
    <definedName name="XRefPaste41Row" localSheetId="0" hidden="1">#REF!</definedName>
    <definedName name="XRefPaste41Row" hidden="1">#REF!</definedName>
    <definedName name="XRefPaste42" localSheetId="1" hidden="1">#REF!</definedName>
    <definedName name="XRefPaste42" localSheetId="0" hidden="1">#REF!</definedName>
    <definedName name="XRefPaste42" hidden="1">#REF!</definedName>
    <definedName name="XRefPaste42Row" localSheetId="1" hidden="1">#REF!</definedName>
    <definedName name="XRefPaste42Row" localSheetId="0" hidden="1">#REF!</definedName>
    <definedName name="XRefPaste42Row" hidden="1">#REF!</definedName>
    <definedName name="XRefPaste43" localSheetId="1" hidden="1">#REF!</definedName>
    <definedName name="XRefPaste43" localSheetId="0" hidden="1">#REF!</definedName>
    <definedName name="XRefPaste43" hidden="1">#REF!</definedName>
    <definedName name="XRefPaste43Row" localSheetId="1" hidden="1">#REF!</definedName>
    <definedName name="XRefPaste43Row" localSheetId="0" hidden="1">#REF!</definedName>
    <definedName name="XRefPaste43Row" hidden="1">#REF!</definedName>
    <definedName name="XRefPaste44" localSheetId="1" hidden="1">#REF!</definedName>
    <definedName name="XRefPaste44" localSheetId="0" hidden="1">#REF!</definedName>
    <definedName name="XRefPaste44" hidden="1">#REF!</definedName>
    <definedName name="XRefPaste44Row" localSheetId="1" hidden="1">#REF!</definedName>
    <definedName name="XRefPaste44Row" localSheetId="0" hidden="1">#REF!</definedName>
    <definedName name="XRefPaste44Row" hidden="1">#REF!</definedName>
    <definedName name="XRefPaste45" localSheetId="1" hidden="1">#REF!</definedName>
    <definedName name="XRefPaste45" localSheetId="0" hidden="1">#REF!</definedName>
    <definedName name="XRefPaste45" hidden="1">#REF!</definedName>
    <definedName name="XRefPaste45Row" localSheetId="1" hidden="1">#REF!</definedName>
    <definedName name="XRefPaste45Row" localSheetId="0" hidden="1">#REF!</definedName>
    <definedName name="XRefPaste45Row" hidden="1">#REF!</definedName>
    <definedName name="XRefPaste46" localSheetId="1" hidden="1">#REF!</definedName>
    <definedName name="XRefPaste46" localSheetId="0" hidden="1">#REF!</definedName>
    <definedName name="XRefPaste46" hidden="1">#REF!</definedName>
    <definedName name="XRefPaste46Row" localSheetId="1" hidden="1">#REF!</definedName>
    <definedName name="XRefPaste46Row" localSheetId="0" hidden="1">#REF!</definedName>
    <definedName name="XRefPaste46Row" hidden="1">#REF!</definedName>
    <definedName name="XRefPaste47" localSheetId="1" hidden="1">#REF!</definedName>
    <definedName name="XRefPaste47" localSheetId="0" hidden="1">#REF!</definedName>
    <definedName name="XRefPaste47" hidden="1">#REF!</definedName>
    <definedName name="XRefPaste47Row" localSheetId="1" hidden="1">#REF!</definedName>
    <definedName name="XRefPaste47Row" localSheetId="0" hidden="1">#REF!</definedName>
    <definedName name="XRefPaste47Row" hidden="1">#REF!</definedName>
    <definedName name="XRefPaste48Row" localSheetId="1" hidden="1">#REF!</definedName>
    <definedName name="XRefPaste48Row" localSheetId="0" hidden="1">#REF!</definedName>
    <definedName name="XRefPaste48Row" hidden="1">#REF!</definedName>
    <definedName name="XRefPaste49Row" localSheetId="1" hidden="1">#REF!</definedName>
    <definedName name="XRefPaste49Row" localSheetId="0" hidden="1">#REF!</definedName>
    <definedName name="XRefPaste49Row" hidden="1">#REF!</definedName>
    <definedName name="XRefPaste4Row" localSheetId="1" hidden="1">#REF!</definedName>
    <definedName name="XRefPaste4Row" localSheetId="0" hidden="1">#REF!</definedName>
    <definedName name="XRefPaste4Row" hidden="1">#REF!</definedName>
    <definedName name="XRefPaste5" localSheetId="1" hidden="1">#REF!</definedName>
    <definedName name="XRefPaste5" localSheetId="0" hidden="1">#REF!</definedName>
    <definedName name="XRefPaste5" hidden="1">#REF!</definedName>
    <definedName name="XRefPaste50Row" localSheetId="1" hidden="1">#REF!</definedName>
    <definedName name="XRefPaste50Row" localSheetId="0" hidden="1">#REF!</definedName>
    <definedName name="XRefPaste50Row" hidden="1">#REF!</definedName>
    <definedName name="XRefPaste51Row" localSheetId="1" hidden="1">#REF!</definedName>
    <definedName name="XRefPaste51Row" localSheetId="0" hidden="1">#REF!</definedName>
    <definedName name="XRefPaste51Row" hidden="1">#REF!</definedName>
    <definedName name="XRefPaste52Row" localSheetId="1" hidden="1">#REF!</definedName>
    <definedName name="XRefPaste52Row" localSheetId="0" hidden="1">#REF!</definedName>
    <definedName name="XRefPaste52Row" hidden="1">#REF!</definedName>
    <definedName name="XRefPaste53Row" localSheetId="1" hidden="1">#REF!</definedName>
    <definedName name="XRefPaste53Row" localSheetId="0" hidden="1">#REF!</definedName>
    <definedName name="XRefPaste53Row" hidden="1">#REF!</definedName>
    <definedName name="XRefPaste54" localSheetId="1" hidden="1">#REF!</definedName>
    <definedName name="XRefPaste54" localSheetId="0" hidden="1">#REF!</definedName>
    <definedName name="XRefPaste54" hidden="1">#REF!</definedName>
    <definedName name="XRefPaste54Row" localSheetId="1" hidden="1">#REF!</definedName>
    <definedName name="XRefPaste54Row" localSheetId="0" hidden="1">#REF!</definedName>
    <definedName name="XRefPaste54Row" hidden="1">#REF!</definedName>
    <definedName name="XRefPaste55Row" localSheetId="1" hidden="1">#REF!</definedName>
    <definedName name="XRefPaste55Row" localSheetId="0" hidden="1">#REF!</definedName>
    <definedName name="XRefPaste55Row" hidden="1">#REF!</definedName>
    <definedName name="XRefPaste56Row" localSheetId="1" hidden="1">#REF!</definedName>
    <definedName name="XRefPaste56Row" localSheetId="0" hidden="1">#REF!</definedName>
    <definedName name="XRefPaste56Row" hidden="1">#REF!</definedName>
    <definedName name="XRefPaste57Row" localSheetId="1" hidden="1">#REF!</definedName>
    <definedName name="XRefPaste57Row" localSheetId="0" hidden="1">#REF!</definedName>
    <definedName name="XRefPaste57Row" hidden="1">#REF!</definedName>
    <definedName name="XRefPaste58Row" localSheetId="1" hidden="1">#REF!</definedName>
    <definedName name="XRefPaste58Row" localSheetId="0" hidden="1">#REF!</definedName>
    <definedName name="XRefPaste58Row" hidden="1">#REF!</definedName>
    <definedName name="XRefPaste59Row" localSheetId="1" hidden="1">#REF!</definedName>
    <definedName name="XRefPaste59Row" localSheetId="0" hidden="1">#REF!</definedName>
    <definedName name="XRefPaste59Row" hidden="1">#REF!</definedName>
    <definedName name="XRefPaste5Row" localSheetId="1" hidden="1">#REF!</definedName>
    <definedName name="XRefPaste5Row" localSheetId="0" hidden="1">#REF!</definedName>
    <definedName name="XRefPaste5Row" hidden="1">#REF!</definedName>
    <definedName name="XRefPaste6" localSheetId="1" hidden="1">#REF!</definedName>
    <definedName name="XRefPaste6" hidden="1">#REF!</definedName>
    <definedName name="XRefPaste60Row" localSheetId="1" hidden="1">#REF!</definedName>
    <definedName name="XRefPaste60Row" localSheetId="0" hidden="1">#REF!</definedName>
    <definedName name="XRefPaste60Row" hidden="1">#REF!</definedName>
    <definedName name="XRefPaste61Row" localSheetId="1" hidden="1">#REF!</definedName>
    <definedName name="XRefPaste61Row" localSheetId="0" hidden="1">#REF!</definedName>
    <definedName name="XRefPaste61Row" hidden="1">#REF!</definedName>
    <definedName name="XRefPaste62" localSheetId="1" hidden="1">#REF!</definedName>
    <definedName name="XRefPaste62" localSheetId="0" hidden="1">#REF!</definedName>
    <definedName name="XRefPaste62" hidden="1">#REF!</definedName>
    <definedName name="XRefPaste62Row" localSheetId="1" hidden="1">#REF!</definedName>
    <definedName name="XRefPaste62Row" localSheetId="0" hidden="1">#REF!</definedName>
    <definedName name="XRefPaste62Row" hidden="1">#REF!</definedName>
    <definedName name="XRefPaste63Row" localSheetId="1" hidden="1">#REF!</definedName>
    <definedName name="XRefPaste63Row" localSheetId="0" hidden="1">#REF!</definedName>
    <definedName name="XRefPaste63Row" hidden="1">#REF!</definedName>
    <definedName name="XRefPaste64Row" localSheetId="1" hidden="1">#REF!</definedName>
    <definedName name="XRefPaste64Row" localSheetId="0" hidden="1">#REF!</definedName>
    <definedName name="XRefPaste64Row" hidden="1">#REF!</definedName>
    <definedName name="XRefPaste65Row" localSheetId="1" hidden="1">#REF!</definedName>
    <definedName name="XRefPaste65Row" localSheetId="0" hidden="1">#REF!</definedName>
    <definedName name="XRefPaste65Row" hidden="1">#REF!</definedName>
    <definedName name="XRefPaste66Row" localSheetId="1" hidden="1">#REF!</definedName>
    <definedName name="XRefPaste66Row" localSheetId="0" hidden="1">#REF!</definedName>
    <definedName name="XRefPaste66Row" hidden="1">#REF!</definedName>
    <definedName name="XRefPaste67Row" localSheetId="1" hidden="1">#REF!</definedName>
    <definedName name="XRefPaste67Row" localSheetId="0" hidden="1">#REF!</definedName>
    <definedName name="XRefPaste67Row" hidden="1">#REF!</definedName>
    <definedName name="XRefPaste68Row" localSheetId="1" hidden="1">#REF!</definedName>
    <definedName name="XRefPaste68Row" localSheetId="0" hidden="1">#REF!</definedName>
    <definedName name="XRefPaste68Row" hidden="1">#REF!</definedName>
    <definedName name="XRefPaste69Row" localSheetId="1" hidden="1">#REF!</definedName>
    <definedName name="XRefPaste69Row" localSheetId="0" hidden="1">#REF!</definedName>
    <definedName name="XRefPaste69Row" hidden="1">#REF!</definedName>
    <definedName name="XRefPaste6Row" localSheetId="1" hidden="1">#REF!</definedName>
    <definedName name="XRefPaste6Row" hidden="1">#REF!</definedName>
    <definedName name="XRefPaste7" localSheetId="1" hidden="1">#REF!</definedName>
    <definedName name="XRefPaste7" localSheetId="0" hidden="1">#REF!</definedName>
    <definedName name="XRefPaste7" hidden="1">#REF!</definedName>
    <definedName name="XRefPaste70Row" localSheetId="1" hidden="1">#REF!</definedName>
    <definedName name="XRefPaste70Row" localSheetId="0" hidden="1">#REF!</definedName>
    <definedName name="XRefPaste70Row" hidden="1">#REF!</definedName>
    <definedName name="XRefPaste71Row" localSheetId="1" hidden="1">#REF!</definedName>
    <definedName name="XRefPaste71Row" localSheetId="0" hidden="1">#REF!</definedName>
    <definedName name="XRefPaste71Row" hidden="1">#REF!</definedName>
    <definedName name="XRefPaste72Row" localSheetId="1" hidden="1">#REF!</definedName>
    <definedName name="XRefPaste72Row" localSheetId="0" hidden="1">#REF!</definedName>
    <definedName name="XRefPaste72Row" hidden="1">#REF!</definedName>
    <definedName name="XRefPaste73Row" localSheetId="1" hidden="1">#REF!</definedName>
    <definedName name="XRefPaste73Row" localSheetId="0" hidden="1">#REF!</definedName>
    <definedName name="XRefPaste73Row" hidden="1">#REF!</definedName>
    <definedName name="XRefPaste74Row" localSheetId="1" hidden="1">#REF!</definedName>
    <definedName name="XRefPaste74Row" localSheetId="0" hidden="1">#REF!</definedName>
    <definedName name="XRefPaste74Row" hidden="1">#REF!</definedName>
    <definedName name="XRefPaste75Row" localSheetId="1" hidden="1">#REF!</definedName>
    <definedName name="XRefPaste75Row" localSheetId="0" hidden="1">#REF!</definedName>
    <definedName name="XRefPaste75Row" hidden="1">#REF!</definedName>
    <definedName name="XRefPaste76Row" localSheetId="1" hidden="1">#REF!</definedName>
    <definedName name="XRefPaste76Row" localSheetId="0" hidden="1">#REF!</definedName>
    <definedName name="XRefPaste76Row" hidden="1">#REF!</definedName>
    <definedName name="XRefPaste77Row" localSheetId="1" hidden="1">#REF!</definedName>
    <definedName name="XRefPaste77Row" localSheetId="0" hidden="1">#REF!</definedName>
    <definedName name="XRefPaste77Row" hidden="1">#REF!</definedName>
    <definedName name="XRefPaste7Row" localSheetId="1" hidden="1">#REF!</definedName>
    <definedName name="XRefPaste7Row" localSheetId="0" hidden="1">#REF!</definedName>
    <definedName name="XRefPaste7Row" hidden="1">#REF!</definedName>
    <definedName name="XRefPaste8" localSheetId="1" hidden="1">#REF!</definedName>
    <definedName name="XRefPaste8" localSheetId="0" hidden="1">#REF!</definedName>
    <definedName name="XRefPaste8" hidden="1">#REF!</definedName>
    <definedName name="XRefPaste8Row" localSheetId="1" hidden="1">#REF!</definedName>
    <definedName name="XRefPaste8Row" localSheetId="0" hidden="1">#REF!</definedName>
    <definedName name="XRefPaste8Row" hidden="1">#REF!</definedName>
    <definedName name="XRefPaste9" localSheetId="1" hidden="1">#REF!</definedName>
    <definedName name="XRefPaste9" hidden="1">#REF!</definedName>
    <definedName name="XRefPaste9Row" localSheetId="1" hidden="1">#REF!</definedName>
    <definedName name="XRefPaste9Row" localSheetId="0" hidden="1">#REF!</definedName>
    <definedName name="XRefPaste9Row" hidden="1">#REF!</definedName>
    <definedName name="XRefPasteRangeCount" localSheetId="1" hidden="1">6</definedName>
    <definedName name="XRefPasteRangeCount" localSheetId="0" hidden="1">6</definedName>
    <definedName name="XRefPasteRangeCount" hidden="1">4</definedName>
    <definedName name="XS" localSheetId="1" hidden="1">{#N/A,#N/A,FALSE,"을지 (4)";#N/A,#N/A,FALSE,"을지 (5)";#N/A,#N/A,FALSE,"을지 (6)"}</definedName>
    <definedName name="XS" localSheetId="0" hidden="1">{#N/A,#N/A,FALSE,"을지 (4)";#N/A,#N/A,FALSE,"을지 (5)";#N/A,#N/A,FALSE,"을지 (6)"}</definedName>
    <definedName name="XS" hidden="1">{#N/A,#N/A,FALSE,"을지 (4)";#N/A,#N/A,FALSE,"을지 (5)";#N/A,#N/A,FALSE,"을지 (6)"}</definedName>
    <definedName name="zb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b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b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na" localSheetId="1" hidden="1">{#N/A,#N/A,FALSE,"Aging Summary";#N/A,#N/A,FALSE,"Ratio Analysis";#N/A,#N/A,FALSE,"Test 120 Day Accts";#N/A,#N/A,FALSE,"Tickmarks"}</definedName>
    <definedName name="zna" localSheetId="0" hidden="1">{#N/A,#N/A,FALSE,"Aging Summary";#N/A,#N/A,FALSE,"Ratio Analysis";#N/A,#N/A,FALSE,"Test 120 Day Accts";#N/A,#N/A,FALSE,"Tickmarks"}</definedName>
    <definedName name="zna" hidden="1">{#N/A,#N/A,FALSE,"Aging Summary";#N/A,#N/A,FALSE,"Ratio Analysis";#N/A,#N/A,FALSE,"Test 120 Day Accts";#N/A,#N/A,FALSE,"Tickmarks"}</definedName>
    <definedName name="zv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v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v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ZX" localSheetId="1" hidden="1">{#N/A,#N/A,FALSE,"초도품";#N/A,#N/A,FALSE,"초도품 (2)";#N/A,#N/A,FALSE,"초도품 (3)";#N/A,#N/A,FALSE,"초도품 (4)";#N/A,#N/A,FALSE,"초도품 (5)";#N/A,#N/A,FALSE,"초도품 (6)"}</definedName>
    <definedName name="ZX" localSheetId="0" hidden="1">{#N/A,#N/A,FALSE,"초도품";#N/A,#N/A,FALSE,"초도품 (2)";#N/A,#N/A,FALSE,"초도품 (3)";#N/A,#N/A,FALSE,"초도품 (4)";#N/A,#N/A,FALSE,"초도품 (5)";#N/A,#N/A,FALSE,"초도품 (6)"}</definedName>
    <definedName name="ZX" hidden="1">{#N/A,#N/A,FALSE,"초도품";#N/A,#N/A,FALSE,"초도품 (2)";#N/A,#N/A,FALSE,"초도품 (3)";#N/A,#N/A,FALSE,"초도품 (4)";#N/A,#N/A,FALSE,"초도품 (5)";#N/A,#N/A,FALSE,"초도품 (6)"}</definedName>
    <definedName name="zzzzv" localSheetId="1" hidden="1">{#N/A,#N/A,FALSE,"Aging Summary";#N/A,#N/A,FALSE,"Ratio Analysis";#N/A,#N/A,FALSE,"Test 120 Day Accts";#N/A,#N/A,FALSE,"Tickmarks"}</definedName>
    <definedName name="zzzzv" localSheetId="0" hidden="1">{#N/A,#N/A,FALSE,"Aging Summary";#N/A,#N/A,FALSE,"Ratio Analysis";#N/A,#N/A,FALSE,"Test 120 Day Accts";#N/A,#N/A,FALSE,"Tickmarks"}</definedName>
    <definedName name="zzzzv" hidden="1">{#N/A,#N/A,FALSE,"Aging Summary";#N/A,#N/A,FALSE,"Ratio Analysis";#N/A,#N/A,FALSE,"Test 120 Day Accts";#N/A,#N/A,FALSE,"Tickmarks"}</definedName>
    <definedName name="ппп" localSheetId="1" hidden="1">#REF!</definedName>
    <definedName name="ппп" localSheetId="0" hidden="1">#REF!</definedName>
    <definedName name="ппп" hidden="1">#REF!</definedName>
    <definedName name="ㄱ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ㄱㅇ" localSheetId="1" hidden="1">{#N/A,#N/A,FALSE,"단축1";#N/A,#N/A,FALSE,"단축2";#N/A,#N/A,FALSE,"단축3";#N/A,#N/A,FALSE,"장축";#N/A,#N/A,FALSE,"4WD"}</definedName>
    <definedName name="ㄱㅇ" localSheetId="0" hidden="1">{#N/A,#N/A,FALSE,"단축1";#N/A,#N/A,FALSE,"단축2";#N/A,#N/A,FALSE,"단축3";#N/A,#N/A,FALSE,"장축";#N/A,#N/A,FALSE,"4WD"}</definedName>
    <definedName name="ㄱㅇ" hidden="1">{#N/A,#N/A,FALSE,"단축1";#N/A,#N/A,FALSE,"단축2";#N/A,#N/A,FALSE,"단축3";#N/A,#N/A,FALSE,"장축";#N/A,#N/A,FALSE,"4WD"}</definedName>
    <definedName name="가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나다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가아ㅓ라어" localSheetId="1" hidden="1">{#N/A,#N/A,FALSE,"초도품";#N/A,#N/A,FALSE,"초도품 (2)";#N/A,#N/A,FALSE,"초도품 (3)";#N/A,#N/A,FALSE,"초도품 (4)";#N/A,#N/A,FALSE,"초도품 (5)";#N/A,#N/A,FALSE,"초도품 (6)"}</definedName>
    <definedName name="가아ㅓ라어" localSheetId="0" hidden="1">{#N/A,#N/A,FALSE,"초도품";#N/A,#N/A,FALSE,"초도품 (2)";#N/A,#N/A,FALSE,"초도품 (3)";#N/A,#N/A,FALSE,"초도품 (4)";#N/A,#N/A,FALSE,"초도품 (5)";#N/A,#N/A,FALSE,"초도품 (6)"}</definedName>
    <definedName name="가아ㅓ라어" hidden="1">{#N/A,#N/A,FALSE,"초도품";#N/A,#N/A,FALSE,"초도품 (2)";#N/A,#N/A,FALSE,"초도품 (3)";#N/A,#N/A,FALSE,"초도품 (4)";#N/A,#N/A,FALSE,"초도품 (5)";#N/A,#N/A,FALSE,"초도품 (6)"}</definedName>
    <definedName name="간접자금cost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개" localSheetId="1" hidden="1">{#N/A,#N/A,FALSE,"주요여수신";#N/A,#N/A,FALSE,"수신금리";#N/A,#N/A,FALSE,"대출금리";#N/A,#N/A,FALSE,"신규대출";#N/A,#N/A,FALSE,"총액대출"}</definedName>
    <definedName name="개" localSheetId="0" hidden="1">{#N/A,#N/A,FALSE,"주요여수신";#N/A,#N/A,FALSE,"수신금리";#N/A,#N/A,FALSE,"대출금리";#N/A,#N/A,FALSE,"신규대출";#N/A,#N/A,FALSE,"총액대출"}</definedName>
    <definedName name="개" hidden="1">{#N/A,#N/A,FALSE,"주요여수신";#N/A,#N/A,FALSE,"수신금리";#N/A,#N/A,FALSE,"대출금리";#N/A,#N/A,FALSE,"신규대출";#N/A,#N/A,FALSE,"총액대출"}</definedName>
    <definedName name="건전성분류현황" localSheetId="1" hidden="1">[1]재무상태변동표!#REF!</definedName>
    <definedName name="건전성분류현황" hidden="1">[1]재무상태변동표!#REF!</definedName>
    <definedName name="결손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손등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결영" hidden="1">{#N/A,#N/A,FALSE,"P.C.B"}</definedName>
    <definedName name="결ㅈ제ㅔㅔ" localSheetId="1" hidden="1">{#N/A,#N/A,FALSE,"주요여수신";#N/A,#N/A,FALSE,"수신금리";#N/A,#N/A,FALSE,"대출금리";#N/A,#N/A,FALSE,"신규대출";#N/A,#N/A,FALSE,"총액대출"}</definedName>
    <definedName name="결ㅈ제ㅔㅔ" localSheetId="0" hidden="1">{#N/A,#N/A,FALSE,"주요여수신";#N/A,#N/A,FALSE,"수신금리";#N/A,#N/A,FALSE,"대출금리";#N/A,#N/A,FALSE,"신규대출";#N/A,#N/A,FALSE,"총액대출"}</definedName>
    <definedName name="결ㅈ제ㅔㅔ" hidden="1">{#N/A,#N/A,FALSE,"주요여수신";#N/A,#N/A,FALSE,"수신금리";#N/A,#N/A,FALSE,"대출금리";#N/A,#N/A,FALSE,"신규대출";#N/A,#N/A,FALSE,"총액대출"}</definedName>
    <definedName name="결ㅈ제ㅔㅔㅔ" localSheetId="1" hidden="1">{#N/A,#N/A,FALSE,"주요여수신";#N/A,#N/A,FALSE,"수신금리";#N/A,#N/A,FALSE,"대출금리";#N/A,#N/A,FALSE,"신규대출";#N/A,#N/A,FALSE,"총액대출"}</definedName>
    <definedName name="결ㅈ제ㅔㅔㅔ" localSheetId="0" hidden="1">{#N/A,#N/A,FALSE,"주요여수신";#N/A,#N/A,FALSE,"수신금리";#N/A,#N/A,FALSE,"대출금리";#N/A,#N/A,FALSE,"신규대출";#N/A,#N/A,FALSE,"총액대출"}</definedName>
    <definedName name="결ㅈ제ㅔㅔㅔ" hidden="1">{#N/A,#N/A,FALSE,"주요여수신";#N/A,#N/A,FALSE,"수신금리";#N/A,#N/A,FALSE,"대출금리";#N/A,#N/A,FALSE,"신규대출";#N/A,#N/A,FALSE,"총액대출"}</definedName>
    <definedName name="결제2" localSheetId="1" hidden="1">{#N/A,#N/A,FALSE,"주요여수신";#N/A,#N/A,FALSE,"수신금리";#N/A,#N/A,FALSE,"대출금리";#N/A,#N/A,FALSE,"신규대출";#N/A,#N/A,FALSE,"총액대출"}</definedName>
    <definedName name="결제2" localSheetId="0" hidden="1">{#N/A,#N/A,FALSE,"주요여수신";#N/A,#N/A,FALSE,"수신금리";#N/A,#N/A,FALSE,"대출금리";#N/A,#N/A,FALSE,"신규대출";#N/A,#N/A,FALSE,"총액대출"}</definedName>
    <definedName name="결제2" hidden="1">{#N/A,#N/A,FALSE,"주요여수신";#N/A,#N/A,FALSE,"수신금리";#N/A,#N/A,FALSE,"대출금리";#N/A,#N/A,FALSE,"신규대출";#N/A,#N/A,FALSE,"총액대출"}</definedName>
    <definedName name="결제3" localSheetId="1" hidden="1">{#N/A,#N/A,FALSE,"주요여수신";#N/A,#N/A,FALSE,"수신금리";#N/A,#N/A,FALSE,"대출금리";#N/A,#N/A,FALSE,"신규대출";#N/A,#N/A,FALSE,"총액대출"}</definedName>
    <definedName name="결제3" localSheetId="0" hidden="1">{#N/A,#N/A,FALSE,"주요여수신";#N/A,#N/A,FALSE,"수신금리";#N/A,#N/A,FALSE,"대출금리";#N/A,#N/A,FALSE,"신규대출";#N/A,#N/A,FALSE,"총액대출"}</definedName>
    <definedName name="결제3" hidden="1">{#N/A,#N/A,FALSE,"주요여수신";#N/A,#N/A,FALSE,"수신금리";#N/A,#N/A,FALSE,"대출금리";#N/A,#N/A,FALSE,"신규대출";#N/A,#N/A,FALSE,"총액대출"}</definedName>
    <definedName name="경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경남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남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경리" hidden="1">{#N/A,#N/A,FALSE,"P.C.B"}</definedName>
    <definedName name="경영" hidden="1">{#N/A,#N/A,FALSE,"P.C.B"}</definedName>
    <definedName name="계획대실적손익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공사수입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공사수입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관리지표" hidden="1">{#N/A,#N/A,FALSE,"P.C.B"}</definedName>
    <definedName name="국민카드1차" localSheetId="1" hidden="1">{#N/A,#N/A,FALSE,"주요여수신";#N/A,#N/A,FALSE,"수신금리";#N/A,#N/A,FALSE,"대출금리";#N/A,#N/A,FALSE,"신규대출";#N/A,#N/A,FALSE,"총액대출"}</definedName>
    <definedName name="국민카드1차" localSheetId="0" hidden="1">{#N/A,#N/A,FALSE,"주요여수신";#N/A,#N/A,FALSE,"수신금리";#N/A,#N/A,FALSE,"대출금리";#N/A,#N/A,FALSE,"신규대출";#N/A,#N/A,FALSE,"총액대출"}</definedName>
    <definedName name="국민카드1차" hidden="1">{#N/A,#N/A,FALSE,"주요여수신";#N/A,#N/A,FALSE,"수신금리";#N/A,#N/A,FALSE,"대출금리";#N/A,#N/A,FALSE,"신규대출";#N/A,#N/A,FALSE,"총액대출"}</definedName>
    <definedName name="국제거래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국제거래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기업어음증권" localSheetId="1" hidden="1">#REF!</definedName>
    <definedName name="기업어음증권" hidden="1">#REF!</definedName>
    <definedName name="기타미수금" localSheetId="1" hidden="1">[1]재무상태변동표!#REF!</definedName>
    <definedName name="기타미수금" hidden="1">[1]재무상태변동표!#REF!</definedName>
    <definedName name="김" localSheetId="1" hidden="1">{#N/A,#N/A,FALSE,"BS";#N/A,#N/A,FALSE,"PL";#N/A,#N/A,FALSE,"처분";#N/A,#N/A,FALSE,"현금";#N/A,#N/A,FALSE,"매출";#N/A,#N/A,FALSE,"원가";#N/A,#N/A,FALSE,"경영"}</definedName>
    <definedName name="김" localSheetId="0" hidden="1">{#N/A,#N/A,FALSE,"BS";#N/A,#N/A,FALSE,"PL";#N/A,#N/A,FALSE,"처분";#N/A,#N/A,FALSE,"현금";#N/A,#N/A,FALSE,"매출";#N/A,#N/A,FALSE,"원가";#N/A,#N/A,FALSE,"경영"}</definedName>
    <definedName name="김" hidden="1">{#N/A,#N/A,FALSE,"BS";#N/A,#N/A,FALSE,"PL";#N/A,#N/A,FALSE,"처분";#N/A,#N/A,FALSE,"현금";#N/A,#N/A,FALSE,"매출";#N/A,#N/A,FALSE,"원가";#N/A,#N/A,FALSE,"경영"}</definedName>
    <definedName name="ㄳㄳㅅㄷㅅ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ㄳㅅㄷㅅ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ㄳㄳㅅㄷㅅ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ㄴㄴ" localSheetId="1" hidden="1">{#N/A,#N/A,FALSE,"Sheet1";#N/A,#N/A,FALSE,"기평9607"}</definedName>
    <definedName name="ㄴㄴ" localSheetId="0" hidden="1">{#N/A,#N/A,FALSE,"Sheet1";#N/A,#N/A,FALSE,"기평9607"}</definedName>
    <definedName name="ㄴㄴ" hidden="1">{#N/A,#N/A,FALSE,"Sheet1";#N/A,#N/A,FALSE,"기평9607"}</definedName>
    <definedName name="ㄴㅁ" localSheetId="1" hidden="1">{#N/A,#N/A,FALSE,"주요여수신";#N/A,#N/A,FALSE,"수신금리";#N/A,#N/A,FALSE,"대출금리";#N/A,#N/A,FALSE,"신규대출";#N/A,#N/A,FALSE,"총액대출"}</definedName>
    <definedName name="ㄴㅁ" localSheetId="0" hidden="1">{#N/A,#N/A,FALSE,"주요여수신";#N/A,#N/A,FALSE,"수신금리";#N/A,#N/A,FALSE,"대출금리";#N/A,#N/A,FALSE,"신규대출";#N/A,#N/A,FALSE,"총액대출"}</definedName>
    <definedName name="ㄴㅁ" hidden="1">{#N/A,#N/A,FALSE,"주요여수신";#N/A,#N/A,FALSE,"수신금리";#N/A,#N/A,FALSE,"대출금리";#N/A,#N/A,FALSE,"신규대출";#N/A,#N/A,FALSE,"총액대출"}</definedName>
    <definedName name="ㄴㅁㅇㄹㅁㄴ" hidden="1">{#N/A,#N/A,FALSE,"일반적사항";#N/A,#N/A,FALSE,"주요재무자료";#N/A,#N/A,FALSE,"표지";#N/A,#N/A,FALSE,"총괄표";#N/A,#N/A,FALSE,"1호 과표세액";#N/A,#N/A,FALSE,"1-2호 농어촌과표";#N/A,#N/A,FALSE,"2호 서식";#N/A,#N/A,FALSE,"2호부표 최저한세";#N/A,#N/A,FALSE,"3(1)부7 기업합리";#N/A,#N/A,FALSE,"3(3)호(갑) 원천납부";#N/A,#N/A,FALSE,"5호 농어촌";#N/A,#N/A,FALSE,"5호2 농감면(갑)";#N/A,#N/A,FALSE,"6호 소득금액";#N/A,#N/A,FALSE,"6호 첨부(익)";#N/A,#N/A,FALSE,"6호 첨부(손)";#N/A,#N/A,FALSE,"6-1호 수입금액";#N/A,#N/A,FALSE,"6-3호 퇴충";#N/A,#N/A,FALSE,"6-3(3)호 단퇴";#N/A,#N/A,FALSE,"6-3(4)호 대손";#N/A,#N/A,FALSE,"6-4호 접대(갑)";#N/A,#N/A,FALSE,"6-4호 접대(을)";#N/A,#N/A,FALSE,"6-5호 외화(갑)";#N/A,#N/A,FALSE,"6-5호 외화(을)";#N/A,#N/A,FALSE,"감가총괄";#N/A,#N/A,FALSE,"6-6(3)호 감가(정액)";#N/A,#N/A,FALSE,"6-6호(부표) 자본적지출";#N/A,#N/A,FALSE,"6-7호 가지급금(갑)";#N/A,#N/A,FALSE,"6-7호 가지급(을)";#N/A,#N/A,FALSE,"6-10호 재고자산";#N/A,#N/A,FALSE,"6-11호 세금과공과";#N/A,#N/A,FALSE,"6-12호 선급비용";#N/A,#N/A,FALSE,"6-13호 기부금";#N/A,#N/A,FALSE,"6-14호 부동산보유";#N/A,#N/A,FALSE,"8호 기부금조정";#N/A,#N/A,FALSE,"9호 자본금(갑)";#N/A,#N/A,FALSE,"9호 자본금(을)";#N/A,#N/A,FALSE,"10(2)호 소득공제";#N/A,#N/A,FALSE,"10(3)호 주요계정";#N/A,#N/A,FALSE,"10(3)호 부표";#N/A,#N/A,FALSE,"10(4)호 조정수입";#N/A,#N/A,FALSE,"14(1)호 갑 주식";#N/A,#N/A,FALSE,"59호 해외특수";#N/A,#N/A,FALSE,"요약 BS";#N/A,#N/A,FALSE,"요약 PL";#N/A,#N/A,FALSE,"요약RE"}</definedName>
    <definedName name="ㄴㅇㅁ" localSheetId="1" hidden="1">{#N/A,#N/A,FALSE,"주요여수신";#N/A,#N/A,FALSE,"수신금리";#N/A,#N/A,FALSE,"대출금리";#N/A,#N/A,FALSE,"신규대출";#N/A,#N/A,FALSE,"총액대출"}</definedName>
    <definedName name="ㄴㅇㅁ" localSheetId="0" hidden="1">{#N/A,#N/A,FALSE,"주요여수신";#N/A,#N/A,FALSE,"수신금리";#N/A,#N/A,FALSE,"대출금리";#N/A,#N/A,FALSE,"신규대출";#N/A,#N/A,FALSE,"총액대출"}</definedName>
    <definedName name="ㄴㅇㅁ" hidden="1">{#N/A,#N/A,FALSE,"주요여수신";#N/A,#N/A,FALSE,"수신금리";#N/A,#N/A,FALSE,"대출금리";#N/A,#N/A,FALSE,"신규대출";#N/A,#N/A,FALSE,"총액대출"}</definedName>
    <definedName name="ㄴㅇㅇㄴㄹ" localSheetId="1" hidden="1">{#N/A,#N/A,FALSE,"BS";#N/A,#N/A,FALSE,"PL";#N/A,#N/A,FALSE,"처분";#N/A,#N/A,FALSE,"현금";#N/A,#N/A,FALSE,"매출";#N/A,#N/A,FALSE,"원가";#N/A,#N/A,FALSE,"경영"}</definedName>
    <definedName name="ㄴㅇㅇㄴㄹ" localSheetId="0" hidden="1">{#N/A,#N/A,FALSE,"BS";#N/A,#N/A,FALSE,"PL";#N/A,#N/A,FALSE,"처분";#N/A,#N/A,FALSE,"현금";#N/A,#N/A,FALSE,"매출";#N/A,#N/A,FALSE,"원가";#N/A,#N/A,FALSE,"경영"}</definedName>
    <definedName name="ㄴㅇㅇㄴㄹ" hidden="1">{#N/A,#N/A,FALSE,"BS";#N/A,#N/A,FALSE,"PL";#N/A,#N/A,FALSE,"처분";#N/A,#N/A,FALSE,"현금";#N/A,#N/A,FALSE,"매출";#N/A,#N/A,FALSE,"원가";#N/A,#N/A,FALSE,"경영"}</definedName>
    <definedName name="나리" hidden="1">{#N/A,#N/A,FALSE,"P.C.B"}</definedName>
    <definedName name="내부거래" localSheetId="1" hidden="1">{#N/A,#N/A,FALSE,"주요여수신";#N/A,#N/A,FALSE,"수신금리";#N/A,#N/A,FALSE,"대출금리";#N/A,#N/A,FALSE,"신규대출";#N/A,#N/A,FALSE,"총액대출"}</definedName>
    <definedName name="내부거래" localSheetId="0" hidden="1">{#N/A,#N/A,FALSE,"주요여수신";#N/A,#N/A,FALSE,"수신금리";#N/A,#N/A,FALSE,"대출금리";#N/A,#N/A,FALSE,"신규대출";#N/A,#N/A,FALSE,"총액대출"}</definedName>
    <definedName name="내부거래" hidden="1">{#N/A,#N/A,FALSE,"주요여수신";#N/A,#N/A,FALSE,"수신금리";#N/A,#N/A,FALSE,"대출금리";#N/A,#N/A,FALSE,"신규대출";#N/A,#N/A,FALSE,"총액대출"}</definedName>
    <definedName name="내부거래_" localSheetId="1" hidden="1">{#N/A,#N/A,FALSE,"주요여수신";#N/A,#N/A,FALSE,"수신금리";#N/A,#N/A,FALSE,"대출금리";#N/A,#N/A,FALSE,"신규대출";#N/A,#N/A,FALSE,"총액대출"}</definedName>
    <definedName name="내부거래_" localSheetId="0" hidden="1">{#N/A,#N/A,FALSE,"주요여수신";#N/A,#N/A,FALSE,"수신금리";#N/A,#N/A,FALSE,"대출금리";#N/A,#N/A,FALSE,"신규대출";#N/A,#N/A,FALSE,"총액대출"}</definedName>
    <definedName name="내부거래_" hidden="1">{#N/A,#N/A,FALSE,"주요여수신";#N/A,#N/A,FALSE,"수신금리";#N/A,#N/A,FALSE,"대출금리";#N/A,#N/A,FALSE,"신규대출";#N/A,#N/A,FALSE,"총액대출"}</definedName>
    <definedName name="내부거래명세" localSheetId="1" hidden="1">{#N/A,#N/A,FALSE,"주요여수신";#N/A,#N/A,FALSE,"수신금리";#N/A,#N/A,FALSE,"대출금리";#N/A,#N/A,FALSE,"신규대출";#N/A,#N/A,FALSE,"총액대출"}</definedName>
    <definedName name="내부거래명세" localSheetId="0" hidden="1">{#N/A,#N/A,FALSE,"주요여수신";#N/A,#N/A,FALSE,"수신금리";#N/A,#N/A,FALSE,"대출금리";#N/A,#N/A,FALSE,"신규대출";#N/A,#N/A,FALSE,"총액대출"}</definedName>
    <definedName name="내부거래명세" hidden="1">{#N/A,#N/A,FALSE,"주요여수신";#N/A,#N/A,FALSE,"수신금리";#N/A,#N/A,FALSE,"대출금리";#N/A,#N/A,FALSE,"신규대출";#N/A,#N/A,FALSE,"총액대출"}</definedName>
    <definedName name="니" localSheetId="1" hidden="1">{#N/A,#N/A,FALSE,"주요여수신";#N/A,#N/A,FALSE,"수신금리";#N/A,#N/A,FALSE,"대출금리";#N/A,#N/A,FALSE,"신규대출";#N/A,#N/A,FALSE,"총액대출"}</definedName>
    <definedName name="니" localSheetId="0" hidden="1">{#N/A,#N/A,FALSE,"주요여수신";#N/A,#N/A,FALSE,"수신금리";#N/A,#N/A,FALSE,"대출금리";#N/A,#N/A,FALSE,"신규대출";#N/A,#N/A,FALSE,"총액대출"}</definedName>
    <definedName name="니" hidden="1">{#N/A,#N/A,FALSE,"주요여수신";#N/A,#N/A,FALSE,"수신금리";#N/A,#N/A,FALSE,"대출금리";#N/A,#N/A,FALSE,"신규대출";#N/A,#N/A,FALSE,"총액대출"}</definedName>
    <definedName name="ㄷㄷ" localSheetId="1" hidden="1">{#N/A,#N/A,FALSE,"BS";#N/A,#N/A,FALSE,"PL";#N/A,#N/A,FALSE,"처분";#N/A,#N/A,FALSE,"현금";#N/A,#N/A,FALSE,"매출";#N/A,#N/A,FALSE,"원가";#N/A,#N/A,FALSE,"경영"}</definedName>
    <definedName name="ㄷㄷ" localSheetId="0" hidden="1">{#N/A,#N/A,FALSE,"BS";#N/A,#N/A,FALSE,"PL";#N/A,#N/A,FALSE,"처분";#N/A,#N/A,FALSE,"현금";#N/A,#N/A,FALSE,"매출";#N/A,#N/A,FALSE,"원가";#N/A,#N/A,FALSE,"경영"}</definedName>
    <definedName name="ㄷㄷ" hidden="1">{#N/A,#N/A,FALSE,"BS";#N/A,#N/A,FALSE,"PL";#N/A,#N/A,FALSE,"처분";#N/A,#N/A,FALSE,"현금";#N/A,#N/A,FALSE,"매출";#N/A,#N/A,FALSE,"원가";#N/A,#N/A,FALSE,"경영"}</definedName>
    <definedName name="대차대조표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대조표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대차대조표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동방" localSheetId="1" hidden="1">{#N/A,#N/A,FALSE,"BS";#N/A,#N/A,FALSE,"PL";#N/A,#N/A,FALSE,"처분";#N/A,#N/A,FALSE,"현금";#N/A,#N/A,FALSE,"매출";#N/A,#N/A,FALSE,"원가";#N/A,#N/A,FALSE,"경영"}</definedName>
    <definedName name="동방" localSheetId="0" hidden="1">{#N/A,#N/A,FALSE,"BS";#N/A,#N/A,FALSE,"PL";#N/A,#N/A,FALSE,"처분";#N/A,#N/A,FALSE,"현금";#N/A,#N/A,FALSE,"매출";#N/A,#N/A,FALSE,"원가";#N/A,#N/A,FALSE,"경영"}</definedName>
    <definedName name="동방" hidden="1">{#N/A,#N/A,FALSE,"BS";#N/A,#N/A,FALSE,"PL";#N/A,#N/A,FALSE,"처분";#N/A,#N/A,FALSE,"현금";#N/A,#N/A,FALSE,"매출";#N/A,#N/A,FALSE,"원가";#N/A,#N/A,FALSE,"경영"}</definedName>
    <definedName name="동방1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동방1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동방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렁ㅁ니만ㅇ" localSheetId="1" hidden="1">{#N/A,#N/A,FALSE,"주요여수신";#N/A,#N/A,FALSE,"수신금리";#N/A,#N/A,FALSE,"대출금리";#N/A,#N/A,FALSE,"신규대출";#N/A,#N/A,FALSE,"총액대출"}</definedName>
    <definedName name="렁ㅁ니만ㅇ" localSheetId="0" hidden="1">{#N/A,#N/A,FALSE,"주요여수신";#N/A,#N/A,FALSE,"수신금리";#N/A,#N/A,FALSE,"대출금리";#N/A,#N/A,FALSE,"신규대출";#N/A,#N/A,FALSE,"총액대출"}</definedName>
    <definedName name="렁ㅁ니만ㅇ" hidden="1">{#N/A,#N/A,FALSE,"주요여수신";#N/A,#N/A,FALSE,"수신금리";#N/A,#N/A,FALSE,"대출금리";#N/A,#N/A,FALSE,"신규대출";#N/A,#N/A,FALSE,"총액대출"}</definedName>
    <definedName name="로커커버" localSheetId="1" hidden="1">{#N/A,#N/A,FALSE,"단축1";#N/A,#N/A,FALSE,"단축2";#N/A,#N/A,FALSE,"단축3";#N/A,#N/A,FALSE,"장축";#N/A,#N/A,FALSE,"4WD"}</definedName>
    <definedName name="로커커버" localSheetId="0" hidden="1">{#N/A,#N/A,FALSE,"단축1";#N/A,#N/A,FALSE,"단축2";#N/A,#N/A,FALSE,"단축3";#N/A,#N/A,FALSE,"장축";#N/A,#N/A,FALSE,"4WD"}</definedName>
    <definedName name="로커커버" hidden="1">{#N/A,#N/A,FALSE,"단축1";#N/A,#N/A,FALSE,"단축2";#N/A,#N/A,FALSE,"단축3";#N/A,#N/A,FALSE,"장축";#N/A,#N/A,FALSE,"4WD"}</definedName>
    <definedName name="ㄻㄴㅇㄹ" localSheetId="1" hidden="1">{#N/A,#N/A,FALSE,"주요여수신";#N/A,#N/A,FALSE,"수신금리";#N/A,#N/A,FALSE,"대출금리";#N/A,#N/A,FALSE,"신규대출";#N/A,#N/A,FALSE,"총액대출"}</definedName>
    <definedName name="ㄻㄴㅇㄹ" localSheetId="0" hidden="1">{#N/A,#N/A,FALSE,"주요여수신";#N/A,#N/A,FALSE,"수신금리";#N/A,#N/A,FALSE,"대출금리";#N/A,#N/A,FALSE,"신규대출";#N/A,#N/A,FALSE,"총액대출"}</definedName>
    <definedName name="ㄻㄴㅇㄹ" hidden="1">{#N/A,#N/A,FALSE,"주요여수신";#N/A,#N/A,FALSE,"수신금리";#N/A,#N/A,FALSE,"대출금리";#N/A,#N/A,FALSE,"신규대출";#N/A,#N/A,FALSE,"총액대출"}</definedName>
    <definedName name="ㅀ미리밀ㅎ밈림" localSheetId="1" hidden="1">{#N/A,#N/A,FALSE,"을지 (4)";#N/A,#N/A,FALSE,"을지 (5)";#N/A,#N/A,FALSE,"을지 (6)"}</definedName>
    <definedName name="ㅀ미리밀ㅎ밈림" localSheetId="0" hidden="1">{#N/A,#N/A,FALSE,"을지 (4)";#N/A,#N/A,FALSE,"을지 (5)";#N/A,#N/A,FALSE,"을지 (6)"}</definedName>
    <definedName name="ㅀ미리밀ㅎ밈림" hidden="1">{#N/A,#N/A,FALSE,"을지 (4)";#N/A,#N/A,FALSE,"을지 (5)";#N/A,#N/A,FALSE,"을지 (6)"}</definedName>
    <definedName name="ㅁ" localSheetId="1" hidden="1">BlankMacro1</definedName>
    <definedName name="ㅁ" hidden="1">BlankMacro1</definedName>
    <definedName name="ㅁㄱㄹ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ㄱㄹ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ㄱㄹ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ㅁㄴㄹ" localSheetId="1" hidden="1">[1]재무상태변동표!#REF!</definedName>
    <definedName name="ㅁㄴㄹ" hidden="1">[1]재무상태변동표!#REF!</definedName>
    <definedName name="ㅁㄴㅇㄴㅁㅇㄹ" localSheetId="1" hidden="1">{#N/A,#N/A,FALSE,"주요여수신";#N/A,#N/A,FALSE,"수신금리";#N/A,#N/A,FALSE,"대출금리";#N/A,#N/A,FALSE,"신규대출";#N/A,#N/A,FALSE,"총액대출"}</definedName>
    <definedName name="ㅁㄴㅇㄴㅁㅇㄹ" localSheetId="0" hidden="1">{#N/A,#N/A,FALSE,"주요여수신";#N/A,#N/A,FALSE,"수신금리";#N/A,#N/A,FALSE,"대출금리";#N/A,#N/A,FALSE,"신규대출";#N/A,#N/A,FALSE,"총액대출"}</definedName>
    <definedName name="ㅁㄴㅇㄴㅁㅇㄹ" hidden="1">{#N/A,#N/A,FALSE,"주요여수신";#N/A,#N/A,FALSE,"수신금리";#N/A,#N/A,FALSE,"대출금리";#N/A,#N/A,FALSE,"신규대출";#N/A,#N/A,FALSE,"총액대출"}</definedName>
    <definedName name="ㅁㅁ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ㅁㅁ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매출" hidden="1">{#N/A,#N/A,TRUE,"일정"}</definedName>
    <definedName name="매출bogo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bogo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매출bogo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모야" localSheetId="1" hidden="1">{#N/A,#N/A,FALSE,"BS";#N/A,#N/A,FALSE,"PL";#N/A,#N/A,FALSE,"처분";#N/A,#N/A,FALSE,"현금";#N/A,#N/A,FALSE,"매출";#N/A,#N/A,FALSE,"원가";#N/A,#N/A,FALSE,"경영"}</definedName>
    <definedName name="모야" localSheetId="0" hidden="1">{#N/A,#N/A,FALSE,"BS";#N/A,#N/A,FALSE,"PL";#N/A,#N/A,FALSE,"처분";#N/A,#N/A,FALSE,"현금";#N/A,#N/A,FALSE,"매출";#N/A,#N/A,FALSE,"원가";#N/A,#N/A,FALSE,"경영"}</definedName>
    <definedName name="모야" hidden="1">{#N/A,#N/A,FALSE,"BS";#N/A,#N/A,FALSE,"PL";#N/A,#N/A,FALSE,"처분";#N/A,#N/A,FALSE,"현금";#N/A,#N/A,FALSE,"매출";#N/A,#N/A,FALSE,"원가";#N/A,#N/A,FALSE,"경영"}</definedName>
    <definedName name="모야2" localSheetId="1" hidden="1">{#N/A,#N/A,FALSE,"BS";#N/A,#N/A,FALSE,"PL";#N/A,#N/A,FALSE,"처분";#N/A,#N/A,FALSE,"현금";#N/A,#N/A,FALSE,"매출";#N/A,#N/A,FALSE,"원가";#N/A,#N/A,FALSE,"경영"}</definedName>
    <definedName name="모야2" localSheetId="0" hidden="1">{#N/A,#N/A,FALSE,"BS";#N/A,#N/A,FALSE,"PL";#N/A,#N/A,FALSE,"처분";#N/A,#N/A,FALSE,"현금";#N/A,#N/A,FALSE,"매출";#N/A,#N/A,FALSE,"원가";#N/A,#N/A,FALSE,"경영"}</definedName>
    <definedName name="모야2" hidden="1">{#N/A,#N/A,FALSE,"BS";#N/A,#N/A,FALSE,"PL";#N/A,#N/A,FALSE,"처분";#N/A,#N/A,FALSE,"현금";#N/A,#N/A,FALSE,"매출";#N/A,#N/A,FALSE,"원가";#N/A,#N/A,FALSE,"경영"}</definedName>
    <definedName name="목차" localSheetId="1" hidden="1">{#N/A,#N/A,FALSE,"주요여수신";#N/A,#N/A,FALSE,"수신금리";#N/A,#N/A,FALSE,"대출금리";#N/A,#N/A,FALSE,"신규대출";#N/A,#N/A,FALSE,"총액대출"}</definedName>
    <definedName name="목차" localSheetId="0" hidden="1">{#N/A,#N/A,FALSE,"주요여수신";#N/A,#N/A,FALSE,"수신금리";#N/A,#N/A,FALSE,"대출금리";#N/A,#N/A,FALSE,"신규대출";#N/A,#N/A,FALSE,"총액대출"}</definedName>
    <definedName name="목차" hidden="1">{#N/A,#N/A,FALSE,"주요여수신";#N/A,#N/A,FALSE,"수신금리";#N/A,#N/A,FALSE,"대출금리";#N/A,#N/A,FALSE,"신규대출";#N/A,#N/A,FALSE,"총액대출"}</definedName>
    <definedName name="무야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야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야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무형자산" localSheetId="1" hidden="1">{#N/A,#N/A,FALSE,"Aging Summary";#N/A,#N/A,FALSE,"Ratio Analysis";#N/A,#N/A,FALSE,"Test 120 Day Accts";#N/A,#N/A,FALSE,"Tickmarks"}</definedName>
    <definedName name="무형자산" localSheetId="0" hidden="1">{#N/A,#N/A,FALSE,"Aging Summary";#N/A,#N/A,FALSE,"Ratio Analysis";#N/A,#N/A,FALSE,"Test 120 Day Accts";#N/A,#N/A,FALSE,"Tickmarks"}</definedName>
    <definedName name="무형자산" hidden="1">{#N/A,#N/A,FALSE,"Aging Summary";#N/A,#N/A,FALSE,"Ratio Analysis";#N/A,#N/A,FALSE,"Test 120 Day Accts";#N/A,#N/A,FALSE,"Tickmarks"}</definedName>
    <definedName name="미수수익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미수이자" localSheetId="1" hidden="1">{#N/A,#N/A,FALSE,"Aging Summary";#N/A,#N/A,FALSE,"Ratio Analysis";#N/A,#N/A,FALSE,"Test 120 Day Accts";#N/A,#N/A,FALSE,"Tickmarks"}</definedName>
    <definedName name="미수이자" localSheetId="0" hidden="1">{#N/A,#N/A,FALSE,"Aging Summary";#N/A,#N/A,FALSE,"Ratio Analysis";#N/A,#N/A,FALSE,"Test 120 Day Accts";#N/A,#N/A,FALSE,"Tickmarks"}</definedName>
    <definedName name="미수이자" hidden="1">{#N/A,#N/A,FALSE,"Aging Summary";#N/A,#N/A,FALSE,"Ratio Analysis";#N/A,#N/A,FALSE,"Test 120 Day Accts";#N/A,#N/A,FALSE,"Tickmarks"}</definedName>
    <definedName name="미승인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민자사업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자사업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민총2" localSheetId="1" hidden="1">{#N/A,#N/A,FALSE,"을지 (4)";#N/A,#N/A,FALSE,"을지 (5)";#N/A,#N/A,FALSE,"을지 (6)"}</definedName>
    <definedName name="민총2" localSheetId="0" hidden="1">{#N/A,#N/A,FALSE,"을지 (4)";#N/A,#N/A,FALSE,"을지 (5)";#N/A,#N/A,FALSE,"을지 (6)"}</definedName>
    <definedName name="민총2" hidden="1">{#N/A,#N/A,FALSE,"을지 (4)";#N/A,#N/A,FALSE,"을지 (5)";#N/A,#N/A,FALSE,"을지 (6)"}</definedName>
    <definedName name="ㅂ" hidden="1">{#N/A,#N/A,FALSE,"P.C.B"}</definedName>
    <definedName name="ㅂ3ㄱ" localSheetId="1" hidden="1">{#N/A,#N/A,FALSE,"BS";#N/A,#N/A,FALSE,"PL";#N/A,#N/A,FALSE,"처분";#N/A,#N/A,FALSE,"현금";#N/A,#N/A,FALSE,"매출";#N/A,#N/A,FALSE,"원가";#N/A,#N/A,FALSE,"경영"}</definedName>
    <definedName name="ㅂ3ㄱ" localSheetId="0" hidden="1">{#N/A,#N/A,FALSE,"BS";#N/A,#N/A,FALSE,"PL";#N/A,#N/A,FALSE,"처분";#N/A,#N/A,FALSE,"현금";#N/A,#N/A,FALSE,"매출";#N/A,#N/A,FALSE,"원가";#N/A,#N/A,FALSE,"경영"}</definedName>
    <definedName name="ㅂ3ㄱ" hidden="1">{#N/A,#N/A,FALSE,"BS";#N/A,#N/A,FALSE,"PL";#N/A,#N/A,FALSE,"처분";#N/A,#N/A,FALSE,"현금";#N/A,#N/A,FALSE,"매출";#N/A,#N/A,FALSE,"원가";#N/A,#N/A,FALSE,"경영"}</definedName>
    <definedName name="ㅂㅂㅂ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박" localSheetId="1" hidden="1">{#N/A,#N/A,FALSE,"주요여수신";#N/A,#N/A,FALSE,"수신금리";#N/A,#N/A,FALSE,"대출금리";#N/A,#N/A,FALSE,"신규대출";#N/A,#N/A,FALSE,"총액대출"}</definedName>
    <definedName name="박" localSheetId="0" hidden="1">{#N/A,#N/A,FALSE,"주요여수신";#N/A,#N/A,FALSE,"수신금리";#N/A,#N/A,FALSE,"대출금리";#N/A,#N/A,FALSE,"신규대출";#N/A,#N/A,FALSE,"총액대출"}</definedName>
    <definedName name="박" hidden="1">{#N/A,#N/A,FALSE,"주요여수신";#N/A,#N/A,FALSE,"수신금리";#N/A,#N/A,FALSE,"대출금리";#N/A,#N/A,FALSE,"신규대출";#N/A,#N/A,FALSE,"총액대출"}</definedName>
    <definedName name="박남규" localSheetId="1" hidden="1">{#N/A,#N/A,FALSE,"BS";#N/A,#N/A,FALSE,"IS";#N/A,#N/A,FALSE,"결손금처리";#N/A,#N/A,FALSE,"cashflow"}</definedName>
    <definedName name="박남규" localSheetId="0" hidden="1">{#N/A,#N/A,FALSE,"BS";#N/A,#N/A,FALSE,"IS";#N/A,#N/A,FALSE,"결손금처리";#N/A,#N/A,FALSE,"cashflow"}</definedName>
    <definedName name="박남규" hidden="1">{#N/A,#N/A,FALSE,"BS";#N/A,#N/A,FALSE,"IS";#N/A,#N/A,FALSE,"결손금처리";#N/A,#N/A,FALSE,"cashflow"}</definedName>
    <definedName name="배치계획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법정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법정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보고서" localSheetId="1" hidden="1">{#N/A,#N/A,FALSE,"주요여수신";#N/A,#N/A,FALSE,"수신금리";#N/A,#N/A,FALSE,"대출금리";#N/A,#N/A,FALSE,"신규대출";#N/A,#N/A,FALSE,"총액대출"}</definedName>
    <definedName name="보고서" localSheetId="0" hidden="1">{#N/A,#N/A,FALSE,"주요여수신";#N/A,#N/A,FALSE,"수신금리";#N/A,#N/A,FALSE,"대출금리";#N/A,#N/A,FALSE,"신규대출";#N/A,#N/A,FALSE,"총액대출"}</definedName>
    <definedName name="보고서" hidden="1">{#N/A,#N/A,FALSE,"주요여수신";#N/A,#N/A,FALSE,"수신금리";#N/A,#N/A,FALSE,"대출금리";#N/A,#N/A,FALSE,"신규대출";#N/A,#N/A,FALSE,"총액대출"}</definedName>
    <definedName name="보정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보정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볼트수정" localSheetId="1" hidden="1">{#N/A,#N/A,FALSE,"단축1";#N/A,#N/A,FALSE,"단축2";#N/A,#N/A,FALSE,"단축3";#N/A,#N/A,FALSE,"장축";#N/A,#N/A,FALSE,"4WD"}</definedName>
    <definedName name="볼트수정" localSheetId="0" hidden="1">{#N/A,#N/A,FALSE,"단축1";#N/A,#N/A,FALSE,"단축2";#N/A,#N/A,FALSE,"단축3";#N/A,#N/A,FALSE,"장축";#N/A,#N/A,FALSE,"4WD"}</definedName>
    <definedName name="볼트수정" hidden="1">{#N/A,#N/A,FALSE,"단축1";#N/A,#N/A,FALSE,"단축2";#N/A,#N/A,FALSE,"단축3";#N/A,#N/A,FALSE,"장축";#N/A,#N/A,FALSE,"4WD"}</definedName>
    <definedName name="부속" localSheetId="1" hidden="1">[9]수정시산표!#REF!</definedName>
    <definedName name="부속" hidden="1">[9]수정시산표!#REF!</definedName>
    <definedName name="사채명세서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사채명세서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사채명세서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산업지표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업지표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산업지표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새" localSheetId="1" hidden="1">{#N/A,#N/A,FALSE,"주요여수신";#N/A,#N/A,FALSE,"수신금리";#N/A,#N/A,FALSE,"대출금리";#N/A,#N/A,FALSE,"신규대출";#N/A,#N/A,FALSE,"총액대출"}</definedName>
    <definedName name="새" localSheetId="0" hidden="1">{#N/A,#N/A,FALSE,"주요여수신";#N/A,#N/A,FALSE,"수신금리";#N/A,#N/A,FALSE,"대출금리";#N/A,#N/A,FALSE,"신규대출";#N/A,#N/A,FALSE,"총액대출"}</definedName>
    <definedName name="새" hidden="1">{#N/A,#N/A,FALSE,"주요여수신";#N/A,#N/A,FALSE,"수신금리";#N/A,#N/A,FALSE,"대출금리";#N/A,#N/A,FALSE,"신규대출";#N/A,#N/A,FALSE,"총액대출"}</definedName>
    <definedName name="새거" localSheetId="1" hidden="1">[1]재무상태변동표!#REF!</definedName>
    <definedName name="새거" hidden="1">[1]재무상태변동표!#REF!</definedName>
    <definedName name="새이름" localSheetId="1" hidden="1">#REF!</definedName>
    <definedName name="새이름" hidden="1">#REF!</definedName>
    <definedName name="선수금최종" localSheetId="1" hidden="1">#REF!</definedName>
    <definedName name="선수금최종" hidden="1">#REF!</definedName>
    <definedName name="세부계정" localSheetId="1" hidden="1">{#N/A,#N/A,FALSE,"주요여수신";#N/A,#N/A,FALSE,"수신금리";#N/A,#N/A,FALSE,"대출금리";#N/A,#N/A,FALSE,"신규대출";#N/A,#N/A,FALSE,"총액대출"}</definedName>
    <definedName name="세부계정" localSheetId="0" hidden="1">{#N/A,#N/A,FALSE,"주요여수신";#N/A,#N/A,FALSE,"수신금리";#N/A,#N/A,FALSE,"대출금리";#N/A,#N/A,FALSE,"신규대출";#N/A,#N/A,FALSE,"총액대출"}</definedName>
    <definedName name="세부계정" hidden="1">{#N/A,#N/A,FALSE,"주요여수신";#N/A,#N/A,FALSE,"수신금리";#N/A,#N/A,FALSE,"대출금리";#N/A,#N/A,FALSE,"신규대출";#N/A,#N/A,FALSE,"총액대출"}</definedName>
    <definedName name="소프트웨어" localSheetId="1" hidden="1">[1]재무상태변동표!#REF!</definedName>
    <definedName name="소프트웨어" hidden="1">[1]재무상태변동표!#REF!</definedName>
    <definedName name="손세정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세정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세정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손액계산서" localSheetId="1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액계산서" localSheetId="0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액계산서" hidden="1">{#N/A,#N/A,FALSE,"1.최종대차대조표";#N/A,#N/A,FALSE,"2.최종손익계산서";#N/A,#N/A,FALSE,"이익잉여금처분";#N/A,#N/A,FALSE,"5.현금";#N/A,#N/A,FALSE,"6.당좌예금";#N/A,#N/A,FALSE,"7.제예금";#N/A,#N/A,FALSE,"8.유가증권명세";#N/A,#N/A,FALSE,"9.외상매출금";#N/A,#N/A,FALSE,"11.미수금";#N/A,#N/A,FALSE,"12.미수수익";#N/A,#N/A,FALSE,"13.재고자산";#N/A,#N/A,FALSE,"12.1제품수불명세서";#N/A,#N/A,FALSE,"12.2 부산물수불명세서";#N/A,#N/A,FALSE,"12.3 원재료수불명세서";#N/A,#N/A,FALSE,"12.4 저장품";#N/A,#N/A,FALSE,"12.5 상품수불";#N/A,#N/A,FALSE,"12.6 미착품명세서";#N/A,#N/A,FALSE,"14.선급금";#N/A,#N/A,FALSE,"15.선급비용";#N/A,#N/A,FALSE,"16.주임종";#N/A,#N/A,FALSE,"17.장기성예금";#N/A,#N/A,FALSE,"18.투자유가증권";#N/A,#N/A,FALSE,"19.출자금";#N/A,#N/A,FALSE,"20.특정현금과예금";#N/A,#N/A,FALSE,"21.단퇴예치금";#N/A,#N/A,FALSE,"22.가입권";#N/A,#N/A,FALSE,"23.임차보증금";#N/A,#N/A,FALSE,"24.부도어음";#N/A,#N/A,FALSE,"25.유형자산";#N/A,#N/A,FALSE,"24.8건설가계정";#N/A,#N/A,FALSE,"26.이연자산";#N/A,#N/A,FALSE,"27.외상매입금";#N/A,#N/A,FALSE,"28.지급어음 (2)";#N/A,#N/A,FALSE,"29.당좌차월";#N/A,#N/A,FALSE,"30.단기차입금";#N/A,#N/A,FALSE,"31.외화단기차입금";#N/A,#N/A,FALSE,"32.미지급금";#N/A,#N/A,FALSE,"33.선수금명세서";#N/A,#N/A,FALSE,"34.예수금";#N/A,#N/A,FALSE,"35.미지급비용";#N/A,#N/A,FALSE,"36.미지급법인세";#N/A,#N/A,FALSE,"37.예수보증금";#N/A,#N/A,FALSE,"38.유동성장기부채 ";#N/A,#N/A,FALSE,"39.장기차입금 ";#N/A,#N/A,FALSE,"40. 사채";#N/A,#N/A,FALSE,"41.사채할인발행";#N/A,#N/A,FALSE,"41.충당금";#N/A,#N/A,FALSE,"41.1대손충당금";#N/A,#N/A,FALSE,"42.법인세등명세";#N/A,#N/A,FALSE,"43.자본금";#N/A,#N/A,FALSE,"44.수입금액";#N/A,#N/A,FALSE,"45.매출액명세서";#N/A,#N/A,FALSE,"46.매출원가";#N/A,#N/A,FALSE,"48.원가계산서명세서";#N/A,#N/A,FALSE,"49.제조원가명세서";#N/A,#N/A,FALSE,"50.감사보고서";#N/A,#N/A,FALSE,"10.받을어음"}</definedName>
    <definedName name="손익계산서_중간기간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서_중간기간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손익계산서_중간기간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쇼바2" localSheetId="1" hidden="1">{#N/A,#N/A,FALSE,"단축1";#N/A,#N/A,FALSE,"단축2";#N/A,#N/A,FALSE,"단축3";#N/A,#N/A,FALSE,"장축";#N/A,#N/A,FALSE,"4WD"}</definedName>
    <definedName name="쇼바2" localSheetId="0" hidden="1">{#N/A,#N/A,FALSE,"단축1";#N/A,#N/A,FALSE,"단축2";#N/A,#N/A,FALSE,"단축3";#N/A,#N/A,FALSE,"장축";#N/A,#N/A,FALSE,"4WD"}</definedName>
    <definedName name="쇼바2" hidden="1">{#N/A,#N/A,FALSE,"단축1";#N/A,#N/A,FALSE,"단축2";#N/A,#N/A,FALSE,"단축3";#N/A,#N/A,FALSE,"장축";#N/A,#N/A,FALSE,"4WD"}</definedName>
    <definedName name="쇼ㅕㅑ" localSheetId="1" hidden="1">{#N/A,#N/A,FALSE,"BS";#N/A,#N/A,FALSE,"IS";#N/A,#N/A,FALSE,"결손금처리";#N/A,#N/A,FALSE,"cashflow"}</definedName>
    <definedName name="쇼ㅕㅑ" localSheetId="0" hidden="1">{#N/A,#N/A,FALSE,"BS";#N/A,#N/A,FALSE,"IS";#N/A,#N/A,FALSE,"결손금처리";#N/A,#N/A,FALSE,"cashflow"}</definedName>
    <definedName name="쇼ㅕㅑ" hidden="1">{#N/A,#N/A,FALSE,"BS";#N/A,#N/A,FALSE,"IS";#N/A,#N/A,FALSE,"결손금처리";#N/A,#N/A,FALSE,"cashflow"}</definedName>
    <definedName name="수정CF" localSheetId="1" hidden="1">{#N/A,#N/A,TRUE,"Summary";#N/A,#N/A,TRUE,"IS";#N/A,#N/A,TRUE,"Adj";#N/A,#N/A,TRUE,"BS";#N/A,#N/A,TRUE,"CF";#N/A,#N/A,TRUE,"Debt";#N/A,#N/A,TRUE,"IRR"}</definedName>
    <definedName name="수정CF" localSheetId="0" hidden="1">{#N/A,#N/A,TRUE,"Summary";#N/A,#N/A,TRUE,"IS";#N/A,#N/A,TRUE,"Adj";#N/A,#N/A,TRUE,"BS";#N/A,#N/A,TRUE,"CF";#N/A,#N/A,TRUE,"Debt";#N/A,#N/A,TRUE,"IRR"}</definedName>
    <definedName name="수정CF" hidden="1">{#N/A,#N/A,TRUE,"Summary";#N/A,#N/A,TRUE,"IS";#N/A,#N/A,TRUE,"Adj";#N/A,#N/A,TRUE,"BS";#N/A,#N/A,TRUE,"CF";#N/A,#N/A,TRUE,"Debt";#N/A,#N/A,TRUE,"IRR"}</definedName>
    <definedName name="수정현금흐름표" localSheetId="1" hidden="1">{#N/A,#N/A,TRUE,"Summary";#N/A,#N/A,TRUE,"IS";#N/A,#N/A,TRUE,"Adj";#N/A,#N/A,TRUE,"BS";#N/A,#N/A,TRUE,"CF";#N/A,#N/A,TRUE,"Debt";#N/A,#N/A,TRUE,"IRR"}</definedName>
    <definedName name="수정현금흐름표" localSheetId="0" hidden="1">{#N/A,#N/A,TRUE,"Summary";#N/A,#N/A,TRUE,"IS";#N/A,#N/A,TRUE,"Adj";#N/A,#N/A,TRUE,"BS";#N/A,#N/A,TRUE,"CF";#N/A,#N/A,TRUE,"Debt";#N/A,#N/A,TRUE,"IRR"}</definedName>
    <definedName name="수정현금흐름표" hidden="1">{#N/A,#N/A,TRUE,"Summary";#N/A,#N/A,TRUE,"IS";#N/A,#N/A,TRUE,"Adj";#N/A,#N/A,TRUE,"BS";#N/A,#N/A,TRUE,"CF";#N/A,#N/A,TRUE,"Debt";#N/A,#N/A,TRUE,"IRR"}</definedName>
    <definedName name="수정현금흐름표_pjh" localSheetId="1" hidden="1">{#N/A,#N/A,TRUE,"Summary";#N/A,#N/A,TRUE,"IS";#N/A,#N/A,TRUE,"Adj";#N/A,#N/A,TRUE,"BS";#N/A,#N/A,TRUE,"CF";#N/A,#N/A,TRUE,"Debt";#N/A,#N/A,TRUE,"IRR"}</definedName>
    <definedName name="수정현금흐름표_pjh" localSheetId="0" hidden="1">{#N/A,#N/A,TRUE,"Summary";#N/A,#N/A,TRUE,"IS";#N/A,#N/A,TRUE,"Adj";#N/A,#N/A,TRUE,"BS";#N/A,#N/A,TRUE,"CF";#N/A,#N/A,TRUE,"Debt";#N/A,#N/A,TRUE,"IRR"}</definedName>
    <definedName name="수정현금흐름표_pjh" hidden="1">{#N/A,#N/A,TRUE,"Summary";#N/A,#N/A,TRUE,"IS";#N/A,#N/A,TRUE,"Adj";#N/A,#N/A,TRUE,"BS";#N/A,#N/A,TRUE,"CF";#N/A,#N/A,TRUE,"Debt";#N/A,#N/A,TRUE,"IRR"}</definedName>
    <definedName name="시산표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시산표작성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신가전" localSheetId="1" hidden="1">{#N/A,#N/A,TRUE,"지침서";#N/A,#N/A,TRUE,"처리방법"}</definedName>
    <definedName name="신가전" localSheetId="0" hidden="1">{#N/A,#N/A,TRUE,"지침서";#N/A,#N/A,TRUE,"처리방법"}</definedName>
    <definedName name="신가전" hidden="1">{#N/A,#N/A,TRUE,"지침서";#N/A,#N/A,TRUE,"처리방법"}</definedName>
    <definedName name="ㅇ" localSheetId="1" hidden="1">{#N/A,#N/A,FALSE,"주요여수신";#N/A,#N/A,FALSE,"수신금리";#N/A,#N/A,FALSE,"대출금리";#N/A,#N/A,FALSE,"신규대출";#N/A,#N/A,FALSE,"총액대출"}</definedName>
    <definedName name="ㅇ" localSheetId="0" hidden="1">{#N/A,#N/A,FALSE,"주요여수신";#N/A,#N/A,FALSE,"수신금리";#N/A,#N/A,FALSE,"대출금리";#N/A,#N/A,FALSE,"신규대출";#N/A,#N/A,FALSE,"총액대출"}</definedName>
    <definedName name="ㅇ" hidden="1">{#N/A,#N/A,FALSE,"주요여수신";#N/A,#N/A,FALSE,"수신금리";#N/A,#N/A,FALSE,"대출금리";#N/A,#N/A,FALSE,"신규대출";#N/A,#N/A,FALSE,"총액대출"}</definedName>
    <definedName name="ㅇADKFJDA" localSheetId="1" hidden="1">{#N/A,#N/A,FALSE,"을지 (4)";#N/A,#N/A,FALSE,"을지 (5)";#N/A,#N/A,FALSE,"을지 (6)"}</definedName>
    <definedName name="ㅇADKFJDA" localSheetId="0" hidden="1">{#N/A,#N/A,FALSE,"을지 (4)";#N/A,#N/A,FALSE,"을지 (5)";#N/A,#N/A,FALSE,"을지 (6)"}</definedName>
    <definedName name="ㅇADKFJDA" hidden="1">{#N/A,#N/A,FALSE,"을지 (4)";#N/A,#N/A,FALSE,"을지 (5)";#N/A,#N/A,FALSE,"을지 (6)"}</definedName>
    <definedName name="ㅇㄹ" localSheetId="1" hidden="1">{#N/A,#N/A,FALSE,"주요여수신";#N/A,#N/A,FALSE,"수신금리";#N/A,#N/A,FALSE,"대출금리";#N/A,#N/A,FALSE,"신규대출";#N/A,#N/A,FALSE,"총액대출"}</definedName>
    <definedName name="ㅇㄹ" localSheetId="0" hidden="1">{#N/A,#N/A,FALSE,"주요여수신";#N/A,#N/A,FALSE,"수신금리";#N/A,#N/A,FALSE,"대출금리";#N/A,#N/A,FALSE,"신규대출";#N/A,#N/A,FALSE,"총액대출"}</definedName>
    <definedName name="ㅇㄹ" hidden="1">{#N/A,#N/A,FALSE,"주요여수신";#N/A,#N/A,FALSE,"수신금리";#N/A,#N/A,FALSE,"대출금리";#N/A,#N/A,FALSE,"신규대출";#N/A,#N/A,FALSE,"총액대출"}</definedName>
    <definedName name="ㅇㅀ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ㅀㅁㄿ" localSheetId="1" hidden="1">{#N/A,#N/A,TRUE,"지침서";#N/A,#N/A,TRUE,"처리방법"}</definedName>
    <definedName name="ㅇㅀㅁㄿ" localSheetId="0" hidden="1">{#N/A,#N/A,TRUE,"지침서";#N/A,#N/A,TRUE,"처리방법"}</definedName>
    <definedName name="ㅇㅀㅁㄿ" hidden="1">{#N/A,#N/A,TRUE,"지침서";#N/A,#N/A,TRUE,"처리방법"}</definedName>
    <definedName name="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ㅀ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ㅀ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ㅀ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ㅇㅇㅇ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ㅇㅇㅇㅇㅇ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ㅇ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ㅇㅇㅇㅇㅇ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아람" localSheetId="1" hidden="1">{#N/A,#N/A,FALSE,"BS";#N/A,#N/A,FALSE,"PL";#N/A,#N/A,FALSE,"처분";#N/A,#N/A,FALSE,"현금";#N/A,#N/A,FALSE,"매출";#N/A,#N/A,FALSE,"원가";#N/A,#N/A,FALSE,"경영"}</definedName>
    <definedName name="아람" localSheetId="0" hidden="1">{#N/A,#N/A,FALSE,"BS";#N/A,#N/A,FALSE,"PL";#N/A,#N/A,FALSE,"처분";#N/A,#N/A,FALSE,"현금";#N/A,#N/A,FALSE,"매출";#N/A,#N/A,FALSE,"원가";#N/A,#N/A,FALSE,"경영"}</definedName>
    <definedName name="아람" hidden="1">{#N/A,#N/A,FALSE,"BS";#N/A,#N/A,FALSE,"PL";#N/A,#N/A,FALSE,"처분";#N/A,#N/A,FALSE,"현금";#N/A,#N/A,FALSE,"매출";#N/A,#N/A,FALSE,"원가";#N/A,#N/A,FALSE,"경영"}</definedName>
    <definedName name="아메리카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메리카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아메리카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앙" localSheetId="1" hidden="1">{#N/A,#N/A,FALSE,"BS";#N/A,#N/A,FALSE,"PL";#N/A,#N/A,FALSE,"처분";#N/A,#N/A,FALSE,"현금";#N/A,#N/A,FALSE,"매출";#N/A,#N/A,FALSE,"원가";#N/A,#N/A,FALSE,"경영"}</definedName>
    <definedName name="앙" localSheetId="0" hidden="1">{#N/A,#N/A,FALSE,"BS";#N/A,#N/A,FALSE,"PL";#N/A,#N/A,FALSE,"처분";#N/A,#N/A,FALSE,"현금";#N/A,#N/A,FALSE,"매출";#N/A,#N/A,FALSE,"원가";#N/A,#N/A,FALSE,"경영"}</definedName>
    <definedName name="앙" hidden="1">{#N/A,#N/A,FALSE,"BS";#N/A,#N/A,FALSE,"PL";#N/A,#N/A,FALSE,"처분";#N/A,#N/A,FALSE,"현금";#N/A,#N/A,FALSE,"매출";#N/A,#N/A,FALSE,"원가";#N/A,#N/A,FALSE,"경영"}</definedName>
    <definedName name="앙1" localSheetId="1" hidden="1">{#N/A,#N/A,FALSE,"BS";#N/A,#N/A,FALSE,"PL";#N/A,#N/A,FALSE,"처분";#N/A,#N/A,FALSE,"현금";#N/A,#N/A,FALSE,"매출";#N/A,#N/A,FALSE,"원가";#N/A,#N/A,FALSE,"경영"}</definedName>
    <definedName name="앙1" localSheetId="0" hidden="1">{#N/A,#N/A,FALSE,"BS";#N/A,#N/A,FALSE,"PL";#N/A,#N/A,FALSE,"처분";#N/A,#N/A,FALSE,"현금";#N/A,#N/A,FALSE,"매출";#N/A,#N/A,FALSE,"원가";#N/A,#N/A,FALSE,"경영"}</definedName>
    <definedName name="앙1" hidden="1">{#N/A,#N/A,FALSE,"BS";#N/A,#N/A,FALSE,"PL";#N/A,#N/A,FALSE,"처분";#N/A,#N/A,FALSE,"현금";#N/A,#N/A,FALSE,"매출";#N/A,#N/A,FALSE,"원가";#N/A,#N/A,FALSE,"경영"}</definedName>
    <definedName name="앙앙" localSheetId="1" hidden="1">{#N/A,#N/A,FALSE,"BS";#N/A,#N/A,FALSE,"PL";#N/A,#N/A,FALSE,"처분";#N/A,#N/A,FALSE,"현금";#N/A,#N/A,FALSE,"매출";#N/A,#N/A,FALSE,"원가";#N/A,#N/A,FALSE,"경영"}</definedName>
    <definedName name="앙앙" localSheetId="0" hidden="1">{#N/A,#N/A,FALSE,"BS";#N/A,#N/A,FALSE,"PL";#N/A,#N/A,FALSE,"처분";#N/A,#N/A,FALSE,"현금";#N/A,#N/A,FALSE,"매출";#N/A,#N/A,FALSE,"원가";#N/A,#N/A,FALSE,"경영"}</definedName>
    <definedName name="앙앙" hidden="1">{#N/A,#N/A,FALSE,"BS";#N/A,#N/A,FALSE,"PL";#N/A,#N/A,FALSE,"처분";#N/A,#N/A,FALSE,"현금";#N/A,#N/A,FALSE,"매출";#N/A,#N/A,FALSE,"원가";#N/A,#N/A,FALSE,"경영"}</definedName>
    <definedName name="업" localSheetId="1" hidden="1">{#N/A,#N/A,FALSE,"주요여수신";#N/A,#N/A,FALSE,"수신금리";#N/A,#N/A,FALSE,"대출금리";#N/A,#N/A,FALSE,"신규대출";#N/A,#N/A,FALSE,"총액대출"}</definedName>
    <definedName name="업" localSheetId="0" hidden="1">{#N/A,#N/A,FALSE,"주요여수신";#N/A,#N/A,FALSE,"수신금리";#N/A,#N/A,FALSE,"대출금리";#N/A,#N/A,FALSE,"신규대출";#N/A,#N/A,FALSE,"총액대출"}</definedName>
    <definedName name="업" hidden="1">{#N/A,#N/A,FALSE,"주요여수신";#N/A,#N/A,FALSE,"수신금리";#N/A,#N/A,FALSE,"대출금리";#N/A,#N/A,FALSE,"신규대출";#N/A,#N/A,FALSE,"총액대출"}</definedName>
    <definedName name="연말" localSheetId="1" hidden="1">#REF!</definedName>
    <definedName name="연말" localSheetId="0" hidden="1">#REF!</definedName>
    <definedName name="연말" hidden="1">#REF!</definedName>
    <definedName name="연말예상" localSheetId="1" hidden="1">#REF!</definedName>
    <definedName name="연말예상" localSheetId="0" hidden="1">#REF!</definedName>
    <definedName name="연말예상" hidden="1">#REF!</definedName>
    <definedName name="영2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2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2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영업권" localSheetId="1" hidden="1">{#N/A,#N/A,FALSE,"BS";#N/A,#N/A,FALSE,"PL";#N/A,#N/A,FALSE,"처분";#N/A,#N/A,FALSE,"현금";#N/A,#N/A,FALSE,"매출";#N/A,#N/A,FALSE,"원가";#N/A,#N/A,FALSE,"경영"}</definedName>
    <definedName name="영업권" localSheetId="0" hidden="1">{#N/A,#N/A,FALSE,"BS";#N/A,#N/A,FALSE,"PL";#N/A,#N/A,FALSE,"처분";#N/A,#N/A,FALSE,"현금";#N/A,#N/A,FALSE,"매출";#N/A,#N/A,FALSE,"원가";#N/A,#N/A,FALSE,"경영"}</definedName>
    <definedName name="영업권" hidden="1">{#N/A,#N/A,FALSE,"BS";#N/A,#N/A,FALSE,"PL";#N/A,#N/A,FALSE,"처분";#N/A,#N/A,FALSE,"현금";#N/A,#N/A,FALSE,"매출";#N/A,#N/A,FALSE,"원가";#N/A,#N/A,FALSE,"경영"}</definedName>
    <definedName name="영업수익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수익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수익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영업외수익" localSheetId="1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업외수익" localSheetId="0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영업외수익" hidden="1">{#N/A,#N/A,TRUE,"총괄표";#N/A,#N/A,TRUE,"1호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주식";#N/A,#N/A,TRUE,"60호 갑 적정유보";#N/A,#N/A,TRUE,"60호 을 적정유보"}</definedName>
    <definedName name="예금2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예적금미수수익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적금미수수익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예적금미수수익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오" localSheetId="1" hidden="1">{#N/A,#N/A,FALSE,"단축1";#N/A,#N/A,FALSE,"단축2";#N/A,#N/A,FALSE,"단축3";#N/A,#N/A,FALSE,"장축";#N/A,#N/A,FALSE,"4WD"}</definedName>
    <definedName name="오" localSheetId="0" hidden="1">{#N/A,#N/A,FALSE,"단축1";#N/A,#N/A,FALSE,"단축2";#N/A,#N/A,FALSE,"단축3";#N/A,#N/A,FALSE,"장축";#N/A,#N/A,FALSE,"4WD"}</definedName>
    <definedName name="오" hidden="1">{#N/A,#N/A,FALSE,"단축1";#N/A,#N/A,FALSE,"단축2";#N/A,#N/A,FALSE,"단축3";#N/A,#N/A,FALSE,"장축";#N/A,#N/A,FALSE,"4WD"}</definedName>
    <definedName name="왜이러지" localSheetId="1" hidden="1">{#N/A,#N/A,FALSE,"BS";#N/A,#N/A,FALSE,"PL";#N/A,#N/A,FALSE,"처분";#N/A,#N/A,FALSE,"현금";#N/A,#N/A,FALSE,"매출";#N/A,#N/A,FALSE,"원가";#N/A,#N/A,FALSE,"경영"}</definedName>
    <definedName name="왜이러지" localSheetId="0" hidden="1">{#N/A,#N/A,FALSE,"BS";#N/A,#N/A,FALSE,"PL";#N/A,#N/A,FALSE,"처분";#N/A,#N/A,FALSE,"현금";#N/A,#N/A,FALSE,"매출";#N/A,#N/A,FALSE,"원가";#N/A,#N/A,FALSE,"경영"}</definedName>
    <definedName name="왜이러지" hidden="1">{#N/A,#N/A,FALSE,"BS";#N/A,#N/A,FALSE,"PL";#N/A,#N/A,FALSE,"처분";#N/A,#N/A,FALSE,"현금";#N/A,#N/A,FALSE,"매출";#N/A,#N/A,FALSE,"원가";#N/A,#N/A,FALSE,"경영"}</definedName>
    <definedName name="외화증권" localSheetId="1" hidden="1">'[3]96전기자재수불'!#REF!</definedName>
    <definedName name="외화증권" hidden="1">'[3]96전기자재수불'!#REF!</definedName>
    <definedName name="요약" localSheetId="1" hidden="1">{#N/A,#N/A,FALSE,"주요여수신";#N/A,#N/A,FALSE,"수신금리";#N/A,#N/A,FALSE,"대출금리";#N/A,#N/A,FALSE,"신규대출";#N/A,#N/A,FALSE,"총액대출"}</definedName>
    <definedName name="요약" localSheetId="0" hidden="1">{#N/A,#N/A,FALSE,"주요여수신";#N/A,#N/A,FALSE,"수신금리";#N/A,#N/A,FALSE,"대출금리";#N/A,#N/A,FALSE,"신규대출";#N/A,#N/A,FALSE,"총액대출"}</definedName>
    <definedName name="요약" hidden="1">{#N/A,#N/A,FALSE,"주요여수신";#N/A,#N/A,FALSE,"수신금리";#N/A,#N/A,FALSE,"대출금리";#N/A,#N/A,FALSE,"신규대출";#N/A,#N/A,FALSE,"총액대출"}</definedName>
    <definedName name="용" hidden="1">{#N/A,#N/A,FALSE,"P.C.B"}</definedName>
    <definedName name="우리" hidden="1">{#N/A,#N/A,FALSE,"P.C.B"}</definedName>
    <definedName name="원" hidden="1">{#N/A,#N/A,FALSE,"P.C.B"}</definedName>
    <definedName name="원천납부8" localSheetId="1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localSheetId="0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원천납부8" hidden="1">{#N/A,#N/A,FALSE,"1호 과표세액";#N/A,#N/A,FALSE,"2호 서식";#N/A,#N/A,FALSE,"2호부표 최저한세";#N/A,#N/A,FALSE,"5호 농어촌";#N/A,#N/A,FALSE,"6호 소득금액";#N/A,#N/A,FALSE,"6호 첨부(익)";#N/A,#N/A,FALSE,"6호 첨부(손)";#N/A,#N/A,FALSE,"6-1호 수입금액";#N/A,#N/A,FALSE,"6-2(7)호 해외투자";#N/A,#N/A,FALSE,"6-3호 퇴충";#N/A,#N/A,FALSE,"6-3(3)호 단퇴";#N/A,#N/A,FALSE,"6-3(4)호 대손";#N/A,#N/A,FALSE,"6-4호 접대(갑)";#N/A,#N/A,FALSE,"6-4호 접대(을)";#N/A,#N/A,FALSE,"9호 자본금(갑)";#N/A,#N/A,FALSE,"9호 자본금(을)";#N/A,#N/A,FALSE,"조8호 기술인력";#N/A,#N/A,FALSE,"국공채감면";#N/A,#N/A,FALSE,"전기수정";#N/A,#N/A,FALSE,"퇴충명세";#N/A,#N/A,FALSE,"적금모집권유비";#N/A,#N/A,FALSE,"해외투자현황";#N/A,#N/A,FALSE,"외화감면";#N/A,#N/A,FALSE,"대손상각등명세"}</definedName>
    <definedName name="유가증궈1" localSheetId="1" hidden="1">{#N/A,#N/A,FALSE,"Aging Summary";#N/A,#N/A,FALSE,"Ratio Analysis";#N/A,#N/A,FALSE,"Test 120 Day Accts";#N/A,#N/A,FALSE,"Tickmarks"}</definedName>
    <definedName name="유가증궈1" localSheetId="0" hidden="1">{#N/A,#N/A,FALSE,"Aging Summary";#N/A,#N/A,FALSE,"Ratio Analysis";#N/A,#N/A,FALSE,"Test 120 Day Accts";#N/A,#N/A,FALSE,"Tickmarks"}</definedName>
    <definedName name="유가증궈1" hidden="1">{#N/A,#N/A,FALSE,"Aging Summary";#N/A,#N/A,FALSE,"Ratio Analysis";#N/A,#N/A,FALSE,"Test 120 Day Accts";#N/A,#N/A,FALSE,"Tickmarks"}</definedName>
    <definedName name="유가증권" hidden="1">{#N/A,#N/A,FALSE,"Aging Summary";#N/A,#N/A,FALSE,"Ratio Analysis";#N/A,#N/A,FALSE,"Test 120 Day Accts";#N/A,#N/A,FALSE,"Tickmarks"}</definedName>
    <definedName name="유동성장기부채" localSheetId="1" hidden="1">{#N/A,#N/A,FALSE,"BS";#N/A,#N/A,FALSE,"PL";#N/A,#N/A,FALSE,"처분";#N/A,#N/A,FALSE,"현금";#N/A,#N/A,FALSE,"매출";#N/A,#N/A,FALSE,"원가";#N/A,#N/A,FALSE,"경영"}</definedName>
    <definedName name="유동성장기부채" localSheetId="0" hidden="1">{#N/A,#N/A,FALSE,"BS";#N/A,#N/A,FALSE,"PL";#N/A,#N/A,FALSE,"처분";#N/A,#N/A,FALSE,"현금";#N/A,#N/A,FALSE,"매출";#N/A,#N/A,FALSE,"원가";#N/A,#N/A,FALSE,"경영"}</definedName>
    <definedName name="유동성장기부채" hidden="1">{#N/A,#N/A,FALSE,"BS";#N/A,#N/A,FALSE,"PL";#N/A,#N/A,FALSE,"처분";#N/A,#N/A,FALSE,"현금";#N/A,#N/A,FALSE,"매출";#N/A,#N/A,FALSE,"원가";#N/A,#N/A,FALSE,"경영"}</definedName>
    <definedName name="유형자산명세" localSheetId="1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형자산명세" localSheetId="0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형자산명세" hidden="1">{#N/A,#N/A,TRUE,"1호 과표세액";#N/A,#N/A,TRUE,"1-2호 농어촌과표";#N/A,#N/A,TRUE,"2호 서식";#N/A,#N/A,TRUE,"2호부표 최저한세";#N/A,#N/A,TRUE,"3(1)호 공제감면";#N/A,#N/A,TRUE,"임시특별감면";#N/A,#N/A,TRUE,"3(1)부7 기업합리";#N/A,#N/A,TRUE,"5호 농어촌";#N/A,#N/A,TRUE,"5호2 농감면(갑)";#N/A,#N/A,TRUE,"6호 소득금액";#N/A,#N/A,TRUE,"6호 첨부(익)";#N/A,#N/A,TRUE,"6호 첨부(손)";#N/A,#N/A,TRUE,"감가총괄";#N/A,#N/A,TRUE,"6-6(3)호 감가(정액)";#N/A,#N/A,TRUE,"9호 자본금(갑)";#N/A,#N/A,TRUE,"9호 자본금(을)";#N/A,#N/A,TRUE,"10(3)호 주요계정";#N/A,#N/A,TRUE,"10(4)호 소득구분"}</definedName>
    <definedName name="유효" localSheetId="1" hidden="1">{#N/A,#N/A,FALSE,"주요여수신";#N/A,#N/A,FALSE,"수신금리";#N/A,#N/A,FALSE,"대출금리";#N/A,#N/A,FALSE,"신규대출";#N/A,#N/A,FALSE,"총액대출"}</definedName>
    <definedName name="유효" localSheetId="0" hidden="1">{#N/A,#N/A,FALSE,"주요여수신";#N/A,#N/A,FALSE,"수신금리";#N/A,#N/A,FALSE,"대출금리";#N/A,#N/A,FALSE,"신규대출";#N/A,#N/A,FALSE,"총액대출"}</definedName>
    <definedName name="유효" hidden="1">{#N/A,#N/A,FALSE,"주요여수신";#N/A,#N/A,FALSE,"수신금리";#N/A,#N/A,FALSE,"대출금리";#N/A,#N/A,FALSE,"신규대출";#N/A,#N/A,FALSE,"총액대출"}</definedName>
    <definedName name="이동" localSheetId="1" hidden="1">{#N/A,#N/A,FALSE,"을지 (4)";#N/A,#N/A,FALSE,"을지 (5)";#N/A,#N/A,FALSE,"을지 (6)"}</definedName>
    <definedName name="이동" localSheetId="0" hidden="1">{#N/A,#N/A,FALSE,"을지 (4)";#N/A,#N/A,FALSE,"을지 (5)";#N/A,#N/A,FALSE,"을지 (6)"}</definedName>
    <definedName name="이동" hidden="1">{#N/A,#N/A,FALSE,"을지 (4)";#N/A,#N/A,FALSE,"을지 (5)";#N/A,#N/A,FALSE,"을지 (6)"}</definedName>
    <definedName name="이름이충돌됨" localSheetId="1" hidden="1">#REF!</definedName>
    <definedName name="이름이충돌됨" hidden="1">#REF!</definedName>
    <definedName name="이름중복" localSheetId="1" hidden="1">#REF!</definedName>
    <definedName name="이름중복" hidden="1">#REF!</definedName>
    <definedName name="이름충돌" localSheetId="1" hidden="1">#REF!</definedName>
    <definedName name="이름충돌" hidden="1">#REF!</definedName>
    <definedName name="이이잉" localSheetId="1" hidden="1">#REF!</definedName>
    <definedName name="이이잉" localSheetId="0" hidden="1">#REF!</definedName>
    <definedName name="이이잉" hidden="1">#REF!</definedName>
    <definedName name="이익잉여금처분계산서변경" localSheetId="1" hidden="1">{#N/A,#N/A,FALSE,"BS";#N/A,#N/A,FALSE,"PL";#N/A,#N/A,FALSE,"처분";#N/A,#N/A,FALSE,"현금";#N/A,#N/A,FALSE,"매출";#N/A,#N/A,FALSE,"원가";#N/A,#N/A,FALSE,"경영"}</definedName>
    <definedName name="이익잉여금처분계산서변경" localSheetId="0" hidden="1">{#N/A,#N/A,FALSE,"BS";#N/A,#N/A,FALSE,"PL";#N/A,#N/A,FALSE,"처분";#N/A,#N/A,FALSE,"현금";#N/A,#N/A,FALSE,"매출";#N/A,#N/A,FALSE,"원가";#N/A,#N/A,FALSE,"경영"}</definedName>
    <definedName name="이익잉여금처분계산서변경" hidden="1">{#N/A,#N/A,FALSE,"BS";#N/A,#N/A,FALSE,"PL";#N/A,#N/A,FALSE,"처분";#N/A,#N/A,FALSE,"현금";#N/A,#N/A,FALSE,"매출";#N/A,#N/A,FALSE,"원가";#N/A,#N/A,FALSE,"경영"}</definedName>
    <definedName name="인사" hidden="1">{#N/A,#N/A,FALSE,"P.C.B"}</definedName>
    <definedName name="ㅈ" localSheetId="1" hidden="1">{#N/A,#N/A,FALSE,"BS";#N/A,#N/A,FALSE,"PL";#N/A,#N/A,FALSE,"처분";#N/A,#N/A,FALSE,"현금";#N/A,#N/A,FALSE,"매출";#N/A,#N/A,FALSE,"원가";#N/A,#N/A,FALSE,"경영"}</definedName>
    <definedName name="ㅈ" localSheetId="0" hidden="1">{#N/A,#N/A,FALSE,"BS";#N/A,#N/A,FALSE,"PL";#N/A,#N/A,FALSE,"처분";#N/A,#N/A,FALSE,"현금";#N/A,#N/A,FALSE,"매출";#N/A,#N/A,FALSE,"원가";#N/A,#N/A,FALSE,"경영"}</definedName>
    <definedName name="ㅈ" hidden="1">{#N/A,#N/A,FALSE,"주요여수신";#N/A,#N/A,FALSE,"수신금리";#N/A,#N/A,FALSE,"대출금리";#N/A,#N/A,FALSE,"신규대출";#N/A,#N/A,FALSE,"총액대출"}</definedName>
    <definedName name="ㅈㄴㄴㄴ" hidden="1">{#N/A,#N/A,FALSE,"P.C.B"}</definedName>
    <definedName name="ㅈㄷㄹ" localSheetId="1" hidden="1">{#N/A,#N/A,TRUE,"지침서";#N/A,#N/A,TRUE,"처리방법"}</definedName>
    <definedName name="ㅈㄷㄹ" localSheetId="0" hidden="1">{#N/A,#N/A,TRUE,"지침서";#N/A,#N/A,TRUE,"처리방법"}</definedName>
    <definedName name="ㅈㄷㄹ" hidden="1">{#N/A,#N/A,TRUE,"지침서";#N/A,#N/A,TRUE,"처리방법"}</definedName>
    <definedName name="ㅈㅈ" localSheetId="1" hidden="1">{#N/A,#N/A,FALSE,"을지 (4)";#N/A,#N/A,FALSE,"을지 (5)";#N/A,#N/A,FALSE,"을지 (6)"}</definedName>
    <definedName name="ㅈㅈ" localSheetId="0" hidden="1">{#N/A,#N/A,FALSE,"을지 (4)";#N/A,#N/A,FALSE,"을지 (5)";#N/A,#N/A,FALSE,"을지 (6)"}</definedName>
    <definedName name="ㅈㅈ" hidden="1">{#N/A,#N/A,FALSE,"을지 (4)";#N/A,#N/A,FALSE,"을지 (5)";#N/A,#N/A,FALSE,"을지 (6)"}</definedName>
    <definedName name="ㅈㅈㅈ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자회사Total" localSheetId="1" hidden="1">{#N/A,#N/A,FALSE,"주요여수신";#N/A,#N/A,FALSE,"수신금리";#N/A,#N/A,FALSE,"대출금리";#N/A,#N/A,FALSE,"신규대출";#N/A,#N/A,FALSE,"총액대출"}</definedName>
    <definedName name="자회사Total" localSheetId="0" hidden="1">{#N/A,#N/A,FALSE,"주요여수신";#N/A,#N/A,FALSE,"수신금리";#N/A,#N/A,FALSE,"대출금리";#N/A,#N/A,FALSE,"신규대출";#N/A,#N/A,FALSE,"총액대출"}</definedName>
    <definedName name="자회사Total" hidden="1">{#N/A,#N/A,FALSE,"주요여수신";#N/A,#N/A,FALSE,"수신금리";#N/A,#N/A,FALSE,"대출금리";#N/A,#N/A,FALSE,"신규대출";#N/A,#N/A,FALSE,"총액대출"}</definedName>
    <definedName name="잔양" hidden="1">{#N/A,#N/A,FALSE,"P.C.B"}</definedName>
    <definedName name="잠정보고" localSheetId="1" hidden="1">{#N/A,#N/A,FALSE,"주요여수신";#N/A,#N/A,FALSE,"수신금리";#N/A,#N/A,FALSE,"대출금리";#N/A,#N/A,FALSE,"신규대출";#N/A,#N/A,FALSE,"총액대출"}</definedName>
    <definedName name="잠정보고" localSheetId="0" hidden="1">{#N/A,#N/A,FALSE,"주요여수신";#N/A,#N/A,FALSE,"수신금리";#N/A,#N/A,FALSE,"대출금리";#N/A,#N/A,FALSE,"신규대출";#N/A,#N/A,FALSE,"총액대출"}</definedName>
    <definedName name="잠정보고" hidden="1">{#N/A,#N/A,FALSE,"주요여수신";#N/A,#N/A,FALSE,"수신금리";#N/A,#N/A,FALSE,"대출금리";#N/A,#N/A,FALSE,"신규대출";#N/A,#N/A,FALSE,"총액대출"}</definedName>
    <definedName name="재료비" hidden="1">{#N/A,#N/A,TRUE,"일정"}</definedName>
    <definedName name="재할인대상" localSheetId="1" hidden="1">{#N/A,#N/A,FALSE,"주요여수신";#N/A,#N/A,FALSE,"수신금리";#N/A,#N/A,FALSE,"대출금리";#N/A,#N/A,FALSE,"신규대출";#N/A,#N/A,FALSE,"총액대출"}</definedName>
    <definedName name="재할인대상" localSheetId="0" hidden="1">{#N/A,#N/A,FALSE,"주요여수신";#N/A,#N/A,FALSE,"수신금리";#N/A,#N/A,FALSE,"대출금리";#N/A,#N/A,FALSE,"신규대출";#N/A,#N/A,FALSE,"총액대출"}</definedName>
    <definedName name="재할인대상" hidden="1">{#N/A,#N/A,FALSE,"주요여수신";#N/A,#N/A,FALSE,"수신금리";#N/A,#N/A,FALSE,"대출금리";#N/A,#N/A,FALSE,"신규대출";#N/A,#N/A,FALSE,"총액대출"}</definedName>
    <definedName name="접대비타계정" localSheetId="1" hidden="1">#REF!</definedName>
    <definedName name="접대비타계정" hidden="1">#REF!</definedName>
    <definedName name="정기적금" localSheetId="1" hidden="1">{#N/A,#N/A,FALSE,"주요여수신";#N/A,#N/A,FALSE,"수신금리";#N/A,#N/A,FALSE,"대출금리";#N/A,#N/A,FALSE,"신규대출";#N/A,#N/A,FALSE,"총액대출"}</definedName>
    <definedName name="정기적금" localSheetId="0" hidden="1">{#N/A,#N/A,FALSE,"주요여수신";#N/A,#N/A,FALSE,"수신금리";#N/A,#N/A,FALSE,"대출금리";#N/A,#N/A,FALSE,"신규대출";#N/A,#N/A,FALSE,"총액대출"}</definedName>
    <definedName name="정기적금" hidden="1">{#N/A,#N/A,FALSE,"주요여수신";#N/A,#N/A,FALSE,"수신금리";#N/A,#N/A,FALSE,"대출금리";#N/A,#N/A,FALSE,"신규대출";#N/A,#N/A,FALSE,"총액대출"}</definedName>
    <definedName name="정산표" localSheetId="1" hidden="1">{#N/A,#N/A,FALSE,"BS";#N/A,#N/A,FALSE,"PL";#N/A,#N/A,FALSE,"처분";#N/A,#N/A,FALSE,"현금";#N/A,#N/A,FALSE,"매출";#N/A,#N/A,FALSE,"원가";#N/A,#N/A,FALSE,"경영"}</definedName>
    <definedName name="정산표" localSheetId="0" hidden="1">{#N/A,#N/A,FALSE,"BS";#N/A,#N/A,FALSE,"PL";#N/A,#N/A,FALSE,"처분";#N/A,#N/A,FALSE,"현금";#N/A,#N/A,FALSE,"매출";#N/A,#N/A,FALSE,"원가";#N/A,#N/A,FALSE,"경영"}</definedName>
    <definedName name="정산표" hidden="1">{#N/A,#N/A,FALSE,"BS";#N/A,#N/A,FALSE,"PL";#N/A,#N/A,FALSE,"처분";#N/A,#N/A,FALSE,"현금";#N/A,#N/A,FALSE,"매출";#N/A,#N/A,FALSE,"원가";#N/A,#N/A,FALSE,"경영"}</definedName>
    <definedName name="제1안" localSheetId="1" hidden="1">{#N/A,#N/A,TRUE,"매출진척-1";#N/A,#N/A,TRUE,"매출진척-2";#N/A,#N/A,TRUE,"제품실적";#N/A,#N/A,TRUE,"RAC";#N/A,#N/A,TRUE,"PAC ";#N/A,#N/A,TRUE,"재고현황";#N/A,#N/A,TRUE,"공지사항"}</definedName>
    <definedName name="제1안" localSheetId="0" hidden="1">{#N/A,#N/A,TRUE,"매출진척-1";#N/A,#N/A,TRUE,"매출진척-2";#N/A,#N/A,TRUE,"제품실적";#N/A,#N/A,TRUE,"RAC";#N/A,#N/A,TRUE,"PAC ";#N/A,#N/A,TRUE,"재고현황";#N/A,#N/A,TRUE,"공지사항"}</definedName>
    <definedName name="제1안" hidden="1">{#N/A,#N/A,TRUE,"매출진척-1";#N/A,#N/A,TRUE,"매출진척-2";#N/A,#N/A,TRUE,"제품실적";#N/A,#N/A,TRUE,"RAC";#N/A,#N/A,TRUE,"PAC ";#N/A,#N/A,TRUE,"재고현황";#N/A,#N/A,TRUE,"공지사항"}</definedName>
    <definedName name="제조" localSheetId="1" hidden="1">#REF!</definedName>
    <definedName name="제조" hidden="1">#REF!</definedName>
    <definedName name="조달" hidden="1">{#N/A,#N/A,FALSE,"P.C.B"}</definedName>
    <definedName name="조정" localSheetId="1" hidden="1">#REF!</definedName>
    <definedName name="조정" localSheetId="0" hidden="1">#REF!</definedName>
    <definedName name="조정" hidden="1">#REF!</definedName>
    <definedName name="주요업무" hidden="1">{#N/A,#N/A,FALSE,"P.C.B"}</definedName>
    <definedName name="주정관" hidden="1">{#N/A,#N/A,TRUE,"일정"}</definedName>
    <definedName name="중앙" localSheetId="1" hidden="1">{#N/A,#N/A,FALSE,"단축1";#N/A,#N/A,FALSE,"단축2";#N/A,#N/A,FALSE,"단축3";#N/A,#N/A,FALSE,"장축";#N/A,#N/A,FALSE,"4WD"}</definedName>
    <definedName name="중앙" localSheetId="0" hidden="1">{#N/A,#N/A,FALSE,"단축1";#N/A,#N/A,FALSE,"단축2";#N/A,#N/A,FALSE,"단축3";#N/A,#N/A,FALSE,"장축";#N/A,#N/A,FALSE,"4WD"}</definedName>
    <definedName name="중앙" hidden="1">{#N/A,#N/A,FALSE,"단축1";#N/A,#N/A,FALSE,"단축2";#N/A,#N/A,FALSE,"단축3";#N/A,#N/A,FALSE,"장축";#N/A,#N/A,FALSE,"4WD"}</definedName>
    <definedName name="ㅊㅊ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참고" localSheetId="1" hidden="1">{#N/A,#N/A,FALSE,"BS";#N/A,#N/A,FALSE,"PL";#N/A,#N/A,FALSE,"처분";#N/A,#N/A,FALSE,"현금";#N/A,#N/A,FALSE,"매출";#N/A,#N/A,FALSE,"원가";#N/A,#N/A,FALSE,"경영"}</definedName>
    <definedName name="참고" localSheetId="0" hidden="1">{#N/A,#N/A,FALSE,"BS";#N/A,#N/A,FALSE,"PL";#N/A,#N/A,FALSE,"처분";#N/A,#N/A,FALSE,"현금";#N/A,#N/A,FALSE,"매출";#N/A,#N/A,FALSE,"원가";#N/A,#N/A,FALSE,"경영"}</definedName>
    <definedName name="참고" hidden="1">{#N/A,#N/A,FALSE,"BS";#N/A,#N/A,FALSE,"PL";#N/A,#N/A,FALSE,"처분";#N/A,#N/A,FALSE,"현금";#N/A,#N/A,FALSE,"매출";#N/A,#N/A,FALSE,"원가";#N/A,#N/A,FALSE,"경영"}</definedName>
    <definedName name="총무" hidden="1">{#N/A,#N/A,FALSE,"P.C.B"}</definedName>
    <definedName name="최재호" localSheetId="1" hidden="1">#REF!</definedName>
    <definedName name="최재호" hidden="1">#REF!</definedName>
    <definedName name="추정대차" localSheetId="1" hidden="1">{#N/A,#N/A,FALSE,"BS";#N/A,#N/A,FALSE,"PL";#N/A,#N/A,FALSE,"처분";#N/A,#N/A,FALSE,"현금";#N/A,#N/A,FALSE,"매출";#N/A,#N/A,FALSE,"원가";#N/A,#N/A,FALSE,"경영"}</definedName>
    <definedName name="추정대차" localSheetId="0" hidden="1">{#N/A,#N/A,FALSE,"BS";#N/A,#N/A,FALSE,"PL";#N/A,#N/A,FALSE,"처분";#N/A,#N/A,FALSE,"현금";#N/A,#N/A,FALSE,"매출";#N/A,#N/A,FALSE,"원가";#N/A,#N/A,FALSE,"경영"}</definedName>
    <definedName name="추정대차" hidden="1">{#N/A,#N/A,FALSE,"BS";#N/A,#N/A,FALSE,"PL";#N/A,#N/A,FALSE,"처분";#N/A,#N/A,FALSE,"현금";#N/A,#N/A,FALSE,"매출";#N/A,#N/A,FALSE,"원가";#N/A,#N/A,FALSE,"경영"}</definedName>
    <definedName name="ㅋㅇㄴㄻㅇㄴㄹ" hidden="1">{#N/A,#N/A,FALSE,"BS";#N/A,#N/A,FALSE,"PL";#N/A,#N/A,FALSE,"처분";#N/A,#N/A,FALSE,"현금";#N/A,#N/A,FALSE,"매출";#N/A,#N/A,FALSE,"원가";#N/A,#N/A,FALSE,"경영"}</definedName>
    <definedName name="키프코" localSheetId="1" hidden="1">{#N/A,#N/A,FALSE,"을지 (4)";#N/A,#N/A,FALSE,"을지 (5)";#N/A,#N/A,FALSE,"을지 (6)"}</definedName>
    <definedName name="키프코" localSheetId="0" hidden="1">{#N/A,#N/A,FALSE,"을지 (4)";#N/A,#N/A,FALSE,"을지 (5)";#N/A,#N/A,FALSE,"을지 (6)"}</definedName>
    <definedName name="키프코" hidden="1">{#N/A,#N/A,FALSE,"을지 (4)";#N/A,#N/A,FALSE,"을지 (5)";#N/A,#N/A,FALSE,"을지 (6)"}</definedName>
    <definedName name="ㅌㅌ" hidden="1">{#N/A,#N/A,TRUE,"일정"}</definedName>
    <definedName name="타계정접대비" localSheetId="1" hidden="1">#REF!</definedName>
    <definedName name="타계정접대비" hidden="1">#REF!</definedName>
    <definedName name="템플릿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템플릿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템플릿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통합2" localSheetId="1" hidden="1">{#N/A,#N/A,FALSE,"주요여수신";#N/A,#N/A,FALSE,"수신금리";#N/A,#N/A,FALSE,"대출금리";#N/A,#N/A,FALSE,"신규대출";#N/A,#N/A,FALSE,"총액대출"}</definedName>
    <definedName name="통합2" localSheetId="0" hidden="1">{#N/A,#N/A,FALSE,"주요여수신";#N/A,#N/A,FALSE,"수신금리";#N/A,#N/A,FALSE,"대출금리";#N/A,#N/A,FALSE,"신규대출";#N/A,#N/A,FALSE,"총액대출"}</definedName>
    <definedName name="통합2" hidden="1">{#N/A,#N/A,FALSE,"주요여수신";#N/A,#N/A,FALSE,"수신금리";#N/A,#N/A,FALSE,"대출금리";#N/A,#N/A,FALSE,"신규대출";#N/A,#N/A,FALSE,"총액대출"}</definedName>
    <definedName name="퇴충명세" localSheetId="1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localSheetId="0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퇴충명세" hidden="1">{#N/A,#N/A,TRUE,"일반적사항";#N/A,#N/A,TRUE,"주요재무자료";#N/A,#N/A,TRUE,"표지";#N/A,#N/A,TRUE,"총괄표";#N/A,#N/A,TRUE,"1호 과표세액";#N/A,#N/A,TRUE,"2호 서식";#N/A,#N/A,TRUE,"2호부표 최저한세";#N/A,#N/A,TRUE,"3(1)호 공제감면";#N/A,#N/A,TRUE,"3(1) 부1 공제감면";#N/A,#N/A,TRUE,"3(1) 부3 세액조정";#N/A,#N/A,TRUE,"3(1) 부4 공제감면";#N/A,#N/A,TRUE,"3(1) 부6 추가납부";#N/A,#N/A,TRUE,"조8호 기술인력";#N/A,#N/A,TRUE,"3(1)부7 기업합리";#N/A,#N/A,TRUE,"3(2)호 가산세";#N/A,#N/A,TRUE,"3(2)호 가산세";#N/A,#N/A,TRUE,"3(3)호(갑) 원천납부";#N/A,#N/A,TRUE,"5호 농어촌";#N/A,#N/A,TRUE,"5호2 농감면(갑)";#N/A,#N/A,TRUE,"5호2 농감면(을)";#N/A,#N/A,TRUE,"6호 소득금액";#N/A,#N/A,TRUE,"6호 첨부(익)";#N/A,#N/A,TRUE,"6호 첨부(손)";#N/A,#N/A,TRUE,"6-1호 수입금액";#N/A,#N/A,TRUE,"6-2(4)호 해외시장";#N/A,#N/A,TRUE,"6-2(6)호 해외사업";#N/A,#N/A,TRUE,"6-2(7)호 해외투자";#N/A,#N/A,TRUE,"6-2(12)호 수출손실";#N/A,#N/A,TRUE,"6-3호 퇴충";#N/A,#N/A,TRUE,"6-3(3)호 단퇴";#N/A,#N/A,TRUE,"6-3(4)호 대손";#N/A,#N/A,TRUE,"6-4호 접대(갑)";#N/A,#N/A,TRUE,"6-4호 접대(을)";#N/A,#N/A,TRUE,"6-5호 외화(갑)";#N/A,#N/A,TRUE,"6-5호 외화(을)";#N/A,#N/A,TRUE,"6-6호(부표) 자본적지출";#N/A,#N/A,TRUE,"6-7호 가지급금(갑)";#N/A,#N/A,TRUE,"6-7호 가지급(을)";#N/A,#N/A,TRUE,"6-10호 재고자산";#N/A,#N/A,TRUE,"6-11호 세금과공과";#N/A,#N/A,TRUE,"6-12호 선급비용";#N/A,#N/A,TRUE,"6-13호 기부금";#N/A,#N/A,TRUE,"6-14호 부동산보유";#N/A,#N/A,TRUE,"8호 기부금조정";#N/A,#N/A,TRUE,"9호 자본금(갑)";#N/A,#N/A,TRUE,"9호 자본금(을)";#N/A,#N/A,TRUE,"10(2)호 소득공제";#N/A,#N/A,TRUE,"10(3)호 주요계정";#N/A,#N/A,TRUE,"10(3)호 부표";#N/A,#N/A,TRUE,"10(4)호 조정수입";#N/A,#N/A,TRUE,"10(4)호 소득구분";#N/A,#N/A,TRUE,"12호 중소검토";#N/A,#N/A,TRUE,"13호 비상장";#N/A,#N/A,TRUE,"14(1)호 갑 주식";#N/A,#N/A,TRUE,"59호 해외특수";#N/A,#N/A,TRUE,"60호 갑 적정유보";#N/A,#N/A,TRUE,"60호 을 적정유보";#N/A,#N/A,TRUE,"요약 BS";#N/A,#N/A,TRUE,"요약 PL";#N/A,#N/A,TRUE,"요약원가";#N/A,#N/A,TRUE,"요약RE"}</definedName>
    <definedName name="판관비TOT" localSheetId="1" hidden="1">{#N/A,#N/A,FALSE,"Aging Summary";#N/A,#N/A,FALSE,"Ratio Analysis";#N/A,#N/A,FALSE,"Test 120 Day Accts";#N/A,#N/A,FALSE,"Tickmarks"}</definedName>
    <definedName name="판관비TOT" localSheetId="0" hidden="1">{#N/A,#N/A,FALSE,"Aging Summary";#N/A,#N/A,FALSE,"Ratio Analysis";#N/A,#N/A,FALSE,"Test 120 Day Accts";#N/A,#N/A,FALSE,"Tickmarks"}</definedName>
    <definedName name="판관비TOT" hidden="1">{#N/A,#N/A,FALSE,"Aging Summary";#N/A,#N/A,FALSE,"Ratio Analysis";#N/A,#N/A,FALSE,"Test 120 Day Accts";#N/A,#N/A,FALSE,"Tickmarks"}</definedName>
    <definedName name="판촉지원적립금" localSheetId="1" hidden="1">{#N/A,#N/A,TRUE,"매출진척-1";#N/A,#N/A,TRUE,"매출진척-2";#N/A,#N/A,TRUE,"제품실적";#N/A,#N/A,TRUE,"RAC";#N/A,#N/A,TRUE,"PAC ";#N/A,#N/A,TRUE,"재고현황";#N/A,#N/A,TRUE,"공지사항"}</definedName>
    <definedName name="판촉지원적립금" localSheetId="0" hidden="1">{#N/A,#N/A,TRUE,"매출진척-1";#N/A,#N/A,TRUE,"매출진척-2";#N/A,#N/A,TRUE,"제품실적";#N/A,#N/A,TRUE,"RAC";#N/A,#N/A,TRUE,"PAC ";#N/A,#N/A,TRUE,"재고현황";#N/A,#N/A,TRUE,"공지사항"}</definedName>
    <definedName name="판촉지원적립금" hidden="1">{#N/A,#N/A,TRUE,"매출진척-1";#N/A,#N/A,TRUE,"매출진척-2";#N/A,#N/A,TRUE,"제품실적";#N/A,#N/A,TRUE,"RAC";#N/A,#N/A,TRUE,"PAC ";#N/A,#N/A,TRUE,"재고현황";#N/A,#N/A,TRUE,"공지사항"}</definedName>
    <definedName name="표1" hidden="1">{#N/A,#N/A,FALSE,"P.C.B"}</definedName>
    <definedName name="표표표" hidden="1">{#N/A,#N/A,FALSE,"P.C.B"}</definedName>
    <definedName name="프로세슷해설" localSheetId="1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로세슷해설" localSheetId="0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로세슷해설" hidden="1">{#N/A,#N/A,TRUE,"결산표지 (2)";#N/A,#N/A,TRUE,"목차";#N/A,#N/A,TRUE,"목차2";#N/A,#N/A,TRUE,"PAGE2";#N/A,#N/A,TRUE,"PAGE3";#N/A,#N/A,TRUE,"PAGE4";#N/A,#N/A,TRUE,"page5";#N/A,#N/A,TRUE,"page6";#N/A,#N/A,TRUE,"bs";#N/A,#N/A,TRUE,"BS_2";#N/A,#N/A,TRUE,"IS";#N/A,#N/A,TRUE,"IS _2";#N/A,#N/A,TRUE,"이익잉여금";#N/A,#N/A,TRUE,"현금흐름표";#N/A,#N/A,TRUE,"주석";#N/A,#N/A,TRUE,"현금";#N/A,#N/A,TRUE,"유가증권_매출채권";#N/A,#N/A,TRUE,"외상매출금_받을어음";#N/A,#N/A,TRUE,"미수수익_재고";#N/A,#N/A,TRUE,"기타유동";#N/A,#N/A,TRUE,"유형고정_감가상각";#N/A,#N/A,TRUE,"매입채무";#N/A,#N/A,TRUE,"유동부채";#N/A,#N/A,TRUE,"충당금";#N/A,#N/A,TRUE,"판매및일반관리비";#N/A,#N/A,TRUE,"영업외손익";#N/A,#N/A,TRUE,"시산표";#N/A,#N/A,TRUE,"시산표 (2)";#N/A,#N/A,TRUE,"시산표 (3)";#N/A,#N/A,TRUE,"시산표 (4)";#N/A,#N/A,TRUE,"감사보고서표지";#N/A,#N/A,TRUE,"감사보고서";#N/A,#N/A,TRUE,"주주명부";#N/A,#N/A,TRUE,"감사의견서"}</definedName>
    <definedName name="프름" localSheetId="1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프름" localSheetId="0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프름" hidden="1">{#N/A,#N/A,FALSE,"수입금 명세서 1";#N/A,#N/A,FALSE,"현장별공사손익현황 2";#N/A,#N/A,FALSE,"수입명세서 3-5";#N/A,#N/A,FALSE,"영업외수익명세서 6-10";#N/A,#N/A,FALSE,"특별이익명세서 11";#N/A,#N/A,FALSE,"고정자산처분명세서 12-13";#N/A,#N/A,FALSE,"공사원가명세서 14";#N/A,#N/A,FALSE,"영업외비용명세서 15-17";#N/A,#N/A,FALSE,"특별손실명세서 18";#N/A,#N/A,FALSE,"채권명세서 19";#N/A,#N/A,FALSE,"관계회사자산명세서 20";#N/A,#N/A,FALSE,"21, 23-24";#N/A,#N/A,FALSE,"감가상각비등명세서 22";#N/A,#N/A,FALSE,"사채명세서 25";#N/A,#N/A,FALSE,"충당금명세서 26"}</definedName>
    <definedName name="ㅎㅇㄴㄻㅇㄴㄹ" localSheetId="1" hidden="1">{"'수정손익계산서'!$AT$97:$AY$174"}</definedName>
    <definedName name="ㅎㅇㄴㄻㅇㄴㄹ" localSheetId="0" hidden="1">{"'수정손익계산서'!$AT$97:$AY$174"}</definedName>
    <definedName name="ㅎㅇㄴㄻㅇㄴㄹ" hidden="1">{"'수정손익계산서'!$AT$97:$AY$174"}</definedName>
    <definedName name="ㅎㅎ2" localSheetId="1" hidden="1">{#N/A,#N/A,TRUE,"Summary";#N/A,#N/A,TRUE,"IS";#N/A,#N/A,TRUE,"Adj";#N/A,#N/A,TRUE,"BS";#N/A,#N/A,TRUE,"CF";#N/A,#N/A,TRUE,"Debt";#N/A,#N/A,TRUE,"IRR"}</definedName>
    <definedName name="ㅎㅎ2" localSheetId="0" hidden="1">{#N/A,#N/A,TRUE,"Summary";#N/A,#N/A,TRUE,"IS";#N/A,#N/A,TRUE,"Adj";#N/A,#N/A,TRUE,"BS";#N/A,#N/A,TRUE,"CF";#N/A,#N/A,TRUE,"Debt";#N/A,#N/A,TRUE,"IRR"}</definedName>
    <definedName name="ㅎㅎ2" hidden="1">{#N/A,#N/A,TRUE,"Summary";#N/A,#N/A,TRUE,"IS";#N/A,#N/A,TRUE,"Adj";#N/A,#N/A,TRUE,"BS";#N/A,#N/A,TRUE,"CF";#N/A,#N/A,TRUE,"Debt";#N/A,#N/A,TRUE,"IRR"}</definedName>
    <definedName name="하" localSheetId="1" hidden="1">{#N/A,#N/A,FALSE,"주요여수신";#N/A,#N/A,FALSE,"수신금리";#N/A,#N/A,FALSE,"대출금리";#N/A,#N/A,FALSE,"신규대출";#N/A,#N/A,FALSE,"총액대출"}</definedName>
    <definedName name="하" localSheetId="0" hidden="1">{#N/A,#N/A,FALSE,"주요여수신";#N/A,#N/A,FALSE,"수신금리";#N/A,#N/A,FALSE,"대출금리";#N/A,#N/A,FALSE,"신규대출";#N/A,#N/A,FALSE,"총액대출"}</definedName>
    <definedName name="하" hidden="1">{#N/A,#N/A,FALSE,"주요여수신";#N/A,#N/A,FALSE,"수신금리";#N/A,#N/A,FALSE,"대출금리";#N/A,#N/A,FALSE,"신규대출";#N/A,#N/A,FALSE,"총액대출"}</definedName>
    <definedName name="하하" localSheetId="1" hidden="1">{#N/A,#N/A,FALSE,"BS";#N/A,#N/A,FALSE,"PL";#N/A,#N/A,FALSE,"처분";#N/A,#N/A,FALSE,"현금";#N/A,#N/A,FALSE,"매출";#N/A,#N/A,FALSE,"원가";#N/A,#N/A,FALSE,"경영"}</definedName>
    <definedName name="하하" localSheetId="0" hidden="1">{#N/A,#N/A,FALSE,"BS";#N/A,#N/A,FALSE,"PL";#N/A,#N/A,FALSE,"처분";#N/A,#N/A,FALSE,"현금";#N/A,#N/A,FALSE,"매출";#N/A,#N/A,FALSE,"원가";#N/A,#N/A,FALSE,"경영"}</definedName>
    <definedName name="하하" hidden="1">{#N/A,#N/A,FALSE,"BS";#N/A,#N/A,FALSE,"PL";#N/A,#N/A,FALSE,"처분";#N/A,#N/A,FALSE,"현금";#N/A,#N/A,FALSE,"매출";#N/A,#N/A,FALSE,"원가";#N/A,#N/A,FALSE,"경영"}</definedName>
    <definedName name="하하하" localSheetId="1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하하하" localSheetId="0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하하하" hidden="1">{#N/A,#N/A,FALSE,"BS";#N/A,#N/A,FALSE,"PL";#N/A,#N/A,FALSE,"A";#N/A,#N/A,FALSE,"B";#N/A,#N/A,FALSE,"B1";#N/A,#N/A,FALSE,"C";#N/A,#N/A,FALSE,"C1";#N/A,#N/A,FALSE,"C2";#N/A,#N/A,FALSE,"D";#N/A,#N/A,FALSE,"E";#N/A,#N/A,FALSE,"F";#N/A,#N/A,FALSE,"AA";#N/A,#N/A,FALSE,"BB";#N/A,#N/A,FALSE,"CC";#N/A,#N/A,FALSE,"DD";#N/A,#N/A,FALSE,"EE";#N/A,#N/A,FALSE,"FF";#N/A,#N/A,FALSE,"PL10";#N/A,#N/A,FALSE,"PL20";#N/A,#N/A,FALSE,"PL30"}</definedName>
    <definedName name="한총2" localSheetId="1" hidden="1">{#N/A,#N/A,FALSE,"을지 (4)";#N/A,#N/A,FALSE,"을지 (5)";#N/A,#N/A,FALSE,"을지 (6)"}</definedName>
    <definedName name="한총2" localSheetId="0" hidden="1">{#N/A,#N/A,FALSE,"을지 (4)";#N/A,#N/A,FALSE,"을지 (5)";#N/A,#N/A,FALSE,"을지 (6)"}</definedName>
    <definedName name="한총2" hidden="1">{#N/A,#N/A,FALSE,"을지 (4)";#N/A,#N/A,FALSE,"을지 (5)";#N/A,#N/A,FALSE,"을지 (6)"}</definedName>
    <definedName name="할인9월" localSheetId="1" hidden="1">{#N/A,#N/A,FALSE,"BS";#N/A,#N/A,FALSE,"PL";#N/A,#N/A,FALSE,"처분";#N/A,#N/A,FALSE,"현금";#N/A,#N/A,FALSE,"매출";#N/A,#N/A,FALSE,"원가";#N/A,#N/A,FALSE,"경영"}</definedName>
    <definedName name="할인9월" localSheetId="0" hidden="1">{#N/A,#N/A,FALSE,"BS";#N/A,#N/A,FALSE,"PL";#N/A,#N/A,FALSE,"처분";#N/A,#N/A,FALSE,"현금";#N/A,#N/A,FALSE,"매출";#N/A,#N/A,FALSE,"원가";#N/A,#N/A,FALSE,"경영"}</definedName>
    <definedName name="할인9월" hidden="1">{#N/A,#N/A,FALSE,"BS";#N/A,#N/A,FALSE,"PL";#N/A,#N/A,FALSE,"처분";#N/A,#N/A,FALSE,"현금";#N/A,#N/A,FALSE,"매출";#N/A,#N/A,FALSE,"원가";#N/A,#N/A,FALSE,"경영"}</definedName>
    <definedName name="할인어음" localSheetId="1" hidden="1">{#N/A,#N/A,FALSE,"BS";#N/A,#N/A,FALSE,"PL";#N/A,#N/A,FALSE,"처분";#N/A,#N/A,FALSE,"현금";#N/A,#N/A,FALSE,"매출";#N/A,#N/A,FALSE,"원가";#N/A,#N/A,FALSE,"경영"}</definedName>
    <definedName name="할인어음" localSheetId="0" hidden="1">{#N/A,#N/A,FALSE,"BS";#N/A,#N/A,FALSE,"PL";#N/A,#N/A,FALSE,"처분";#N/A,#N/A,FALSE,"현금";#N/A,#N/A,FALSE,"매출";#N/A,#N/A,FALSE,"원가";#N/A,#N/A,FALSE,"경영"}</definedName>
    <definedName name="할인어음" hidden="1">{#N/A,#N/A,FALSE,"BS";#N/A,#N/A,FALSE,"PL";#N/A,#N/A,FALSE,"처분";#N/A,#N/A,FALSE,"현금";#N/A,#N/A,FALSE,"매출";#N/A,#N/A,FALSE,"원가";#N/A,#N/A,FALSE,"경영"}</definedName>
    <definedName name="현금등가물" localSheetId="1" hidden="1">{#N/A,#N/A,FALSE,"Aging Summary";#N/A,#N/A,FALSE,"Ratio Analysis";#N/A,#N/A,FALSE,"Test 120 Day Accts";#N/A,#N/A,FALSE,"Tickmarks"}</definedName>
    <definedName name="현금등가물" localSheetId="0" hidden="1">{#N/A,#N/A,FALSE,"Aging Summary";#N/A,#N/A,FALSE,"Ratio Analysis";#N/A,#N/A,FALSE,"Test 120 Day Accts";#N/A,#N/A,FALSE,"Tickmarks"}</definedName>
    <definedName name="현금등가물" hidden="1">{#N/A,#N/A,FALSE,"Aging Summary";#N/A,#N/A,FALSE,"Ratio Analysis";#N/A,#N/A,FALSE,"Test 120 Day Accts";#N/A,#N/A,FALSE,"Tickmarks"}</definedName>
    <definedName name="현금프름표" localSheetId="1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프름표" localSheetId="0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프름표" hidden="1">{#N/A,#N/A,FALSE,"선급공사비명세서 1-2";#N/A,#N/A,FALSE,"건설가계정명세서 3";#N/A,#N/A,FALSE,"자본금명세서 4-5";#N/A,#N/A,FALSE,"용역원가명세서 6-7";#N/A,#N/A,FALSE,"상풍매출원가명세서 8";#N/A,#N/A,FALSE,"판매비와일반관리명세서 9-10";#N/A,#N/A,FALSE,"결손처리계산서(안) 11"}</definedName>
    <definedName name="현금흐름" localSheetId="1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" localSheetId="0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현금흐름" hidden="1">{#N/A,#N/A,FALSE,"손익표지";#N/A,#N/A,FALSE,"손익계산";#N/A,#N/A,FALSE,"일반관리비";#N/A,#N/A,FALSE,"영업외수익";#N/A,#N/A,FALSE,"영업외비용";#N/A,#N/A,FALSE,"매출액";#N/A,#N/A,FALSE,"요약손익";#N/A,#N/A,FALSE,"요약대차";#N/A,#N/A,FALSE,"매출채권현황";#N/A,#N/A,FALSE,"매출채권명세"}</definedName>
    <definedName name="홇" localSheetId="1" hidden="1">{#N/A,#N/A,TRUE,"Summary";#N/A,#N/A,TRUE,"IS";#N/A,#N/A,TRUE,"Adj";#N/A,#N/A,TRUE,"BS";#N/A,#N/A,TRUE,"CF";#N/A,#N/A,TRUE,"Debt";#N/A,#N/A,TRUE,"IRR"}</definedName>
    <definedName name="홇" localSheetId="0" hidden="1">{#N/A,#N/A,TRUE,"Summary";#N/A,#N/A,TRUE,"IS";#N/A,#N/A,TRUE,"Adj";#N/A,#N/A,TRUE,"BS";#N/A,#N/A,TRUE,"CF";#N/A,#N/A,TRUE,"Debt";#N/A,#N/A,TRUE,"IRR"}</definedName>
    <definedName name="홇" hidden="1">{#N/A,#N/A,TRUE,"Summary";#N/A,#N/A,TRUE,"IS";#N/A,#N/A,TRUE,"Adj";#N/A,#N/A,TRUE,"BS";#N/A,#N/A,TRUE,"CF";#N/A,#N/A,TRUE,"Debt";#N/A,#N/A,TRUE,"IRR"}</definedName>
    <definedName name="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ㅏㅏㅏ" hidden="1">{#N/A,#N/A,FALSE,"자금소요예측기 (5)";#N/A,#N/A,FALSE,"자금소요예측기 (7)";#N/A,#N/A,FALSE,"자금소요예측기 (6)";#N/A,#N/A,FALSE,"자금소요예측기 (2)";#N/A,#N/A,FALSE,"자금소요예측기";#N/A,#N/A,FALSE,"비용예산명세서";#N/A,#N/A,FALSE,"비용예산검토서";#N/A,#N/A,FALSE,"기승인시설투자";#N/A,#N/A,FALSE,"미승인시설투자";#N/A,#N/A,FALSE,"활동계힉서 (2)";#N/A,#N/A,FALSE,"96 성과분석";#N/A,#N/A,FALSE,"목표시책";#N/A,#N/A,FALSE,"목차";#N/A,#N/A,FALSE,"표지";#N/A,#N/A,FALSE,"인원소요현황"}</definedName>
    <definedName name="ㅐㅐ" localSheetId="1" hidden="1">{#N/A,#N/A,FALSE,"을지 (4)";#N/A,#N/A,FALSE,"을지 (5)";#N/A,#N/A,FALSE,"을지 (6)"}</definedName>
    <definedName name="ㅐㅐ" localSheetId="0" hidden="1">{#N/A,#N/A,FALSE,"을지 (4)";#N/A,#N/A,FALSE,"을지 (5)";#N/A,#N/A,FALSE,"을지 (6)"}</definedName>
    <definedName name="ㅐㅐ" hidden="1">{#N/A,#N/A,FALSE,"을지 (4)";#N/A,#N/A,FALSE,"을지 (5)";#N/A,#N/A,FALSE,"을지 (6)"}</definedName>
    <definedName name="ㅐㅐㅐㅐ" hidden="1">{#N/A,#N/A,FALSE,"P.C.B"}</definedName>
    <definedName name="ㅑㅑㅑ" localSheetId="1" hidden="1">{#N/A,#N/A,FALSE,"초도품";#N/A,#N/A,FALSE,"초도품 (2)";#N/A,#N/A,FALSE,"초도품 (3)";#N/A,#N/A,FALSE,"초도품 (4)";#N/A,#N/A,FALSE,"초도품 (5)";#N/A,#N/A,FALSE,"초도품 (6)"}</definedName>
    <definedName name="ㅑㅑㅑ" localSheetId="0" hidden="1">{#N/A,#N/A,FALSE,"초도품";#N/A,#N/A,FALSE,"초도품 (2)";#N/A,#N/A,FALSE,"초도품 (3)";#N/A,#N/A,FALSE,"초도품 (4)";#N/A,#N/A,FALSE,"초도품 (5)";#N/A,#N/A,FALSE,"초도품 (6)"}</definedName>
    <definedName name="ㅑㅑㅑ" hidden="1">{#N/A,#N/A,FALSE,"초도품";#N/A,#N/A,FALSE,"초도품 (2)";#N/A,#N/A,FALSE,"초도품 (3)";#N/A,#N/A,FALSE,"초도품 (4)";#N/A,#N/A,FALSE,"초도품 (5)";#N/A,#N/A,FALSE,"초도품 (6)"}</definedName>
    <definedName name="ㅔㅐㅑ" localSheetId="1" hidden="1">{#N/A,#N/A,FALSE,"BS";#N/A,#N/A,FALSE,"IS";#N/A,#N/A,FALSE,"결손금처리";#N/A,#N/A,FALSE,"cashflow"}</definedName>
    <definedName name="ㅔㅐㅑ" localSheetId="0" hidden="1">{#N/A,#N/A,FALSE,"BS";#N/A,#N/A,FALSE,"IS";#N/A,#N/A,FALSE,"결손금처리";#N/A,#N/A,FALSE,"cashflow"}</definedName>
    <definedName name="ㅔㅐㅑ" hidden="1">{#N/A,#N/A,FALSE,"BS";#N/A,#N/A,FALSE,"IS";#N/A,#N/A,FALSE,"결손금처리";#N/A,#N/A,FALSE,"cashflow"}</definedName>
    <definedName name="ㅔㅔ" localSheetId="1" hidden="1">{#N/A,#N/A,FALSE,"초도품";#N/A,#N/A,FALSE,"초도품 (2)";#N/A,#N/A,FALSE,"초도품 (3)";#N/A,#N/A,FALSE,"초도품 (4)";#N/A,#N/A,FALSE,"초도품 (5)";#N/A,#N/A,FALSE,"초도품 (6)"}</definedName>
    <definedName name="ㅔㅔ" localSheetId="0" hidden="1">{#N/A,#N/A,FALSE,"초도품";#N/A,#N/A,FALSE,"초도품 (2)";#N/A,#N/A,FALSE,"초도품 (3)";#N/A,#N/A,FALSE,"초도품 (4)";#N/A,#N/A,FALSE,"초도품 (5)";#N/A,#N/A,FALSE,"초도품 (6)"}</definedName>
    <definedName name="ㅔㅔ" hidden="1">{#N/A,#N/A,FALSE,"초도품";#N/A,#N/A,FALSE,"초도품 (2)";#N/A,#N/A,FALSE,"초도품 (3)";#N/A,#N/A,FALSE,"초도품 (4)";#N/A,#N/A,FALSE,"초도품 (5)";#N/A,#N/A,FALSE,"초도품 (6)"}</definedName>
    <definedName name="ㅕㅕㅕ" localSheetId="1" hidden="1">{#N/A,#N/A,FALSE,"을지 (4)";#N/A,#N/A,FALSE,"을지 (5)";#N/A,#N/A,FALSE,"을지 (6)"}</definedName>
    <definedName name="ㅕㅕㅕ" localSheetId="0" hidden="1">{#N/A,#N/A,FALSE,"을지 (4)";#N/A,#N/A,FALSE,"을지 (5)";#N/A,#N/A,FALSE,"을지 (6)"}</definedName>
    <definedName name="ㅕㅕㅕ" hidden="1">{#N/A,#N/A,FALSE,"을지 (4)";#N/A,#N/A,FALSE,"을지 (5)";#N/A,#N/A,FALSE,"을지 (6)"}</definedName>
    <definedName name="ㅗㅗ" localSheetId="1" hidden="1">{#N/A,#N/A,FALSE,"초도품";#N/A,#N/A,FALSE,"초도품 (2)";#N/A,#N/A,FALSE,"초도품 (3)";#N/A,#N/A,FALSE,"초도품 (4)";#N/A,#N/A,FALSE,"초도품 (5)";#N/A,#N/A,FALSE,"초도품 (6)"}</definedName>
    <definedName name="ㅗㅗ" localSheetId="0" hidden="1">{#N/A,#N/A,FALSE,"초도품";#N/A,#N/A,FALSE,"초도품 (2)";#N/A,#N/A,FALSE,"초도품 (3)";#N/A,#N/A,FALSE,"초도품 (4)";#N/A,#N/A,FALSE,"초도품 (5)";#N/A,#N/A,FALSE,"초도품 (6)"}</definedName>
    <definedName name="ㅗㅗ" hidden="1">{#N/A,#N/A,FALSE,"초도품";#N/A,#N/A,FALSE,"초도품 (2)";#N/A,#N/A,FALSE,"초도품 (3)";#N/A,#N/A,FALSE,"초도품 (4)";#N/A,#N/A,FALSE,"초도품 (5)";#N/A,#N/A,FALSE,"초도품 (6)"}</definedName>
    <definedName name="ㅛㅛㅛ" localSheetId="1" hidden="1">{#N/A,#N/A,FALSE,"초도품";#N/A,#N/A,FALSE,"초도품 (2)";#N/A,#N/A,FALSE,"초도품 (3)";#N/A,#N/A,FALSE,"초도품 (4)";#N/A,#N/A,FALSE,"초도품 (5)";#N/A,#N/A,FALSE,"초도품 (6)"}</definedName>
    <definedName name="ㅛㅛㅛ" localSheetId="0" hidden="1">{#N/A,#N/A,FALSE,"초도품";#N/A,#N/A,FALSE,"초도품 (2)";#N/A,#N/A,FALSE,"초도품 (3)";#N/A,#N/A,FALSE,"초도품 (4)";#N/A,#N/A,FALSE,"초도품 (5)";#N/A,#N/A,FALSE,"초도품 (6)"}</definedName>
    <definedName name="ㅛㅛㅛ" hidden="1">{#N/A,#N/A,FALSE,"초도품";#N/A,#N/A,FALSE,"초도품 (2)";#N/A,#N/A,FALSE,"초도품 (3)";#N/A,#N/A,FALSE,"초도품 (4)";#N/A,#N/A,FALSE,"초도품 (5)";#N/A,#N/A,FALSE,"초도품 (6)"}</definedName>
    <definedName name="ㅣ" localSheetId="1" hidden="1">{#N/A,#N/A,FALSE,"초도품";#N/A,#N/A,FALSE,"초도품 (2)";#N/A,#N/A,FALSE,"초도품 (3)";#N/A,#N/A,FALSE,"초도품 (4)";#N/A,#N/A,FALSE,"초도품 (5)";#N/A,#N/A,FALSE,"초도품 (6)"}</definedName>
    <definedName name="ㅣ" localSheetId="0" hidden="1">{#N/A,#N/A,FALSE,"초도품";#N/A,#N/A,FALSE,"초도품 (2)";#N/A,#N/A,FALSE,"초도품 (3)";#N/A,#N/A,FALSE,"초도품 (4)";#N/A,#N/A,FALSE,"초도품 (5)";#N/A,#N/A,FALSE,"초도품 (6)"}</definedName>
    <definedName name="ㅣ" hidden="1">{#N/A,#N/A,FALSE,"초도품";#N/A,#N/A,FALSE,"초도품 (2)";#N/A,#N/A,FALSE,"초도품 (3)";#N/A,#N/A,FALSE,"초도품 (4)";#N/A,#N/A,FALSE,"초도품 (5)";#N/A,#N/A,FALSE,"초도품 (6)"}</definedName>
    <definedName name="ㅣㅣ" localSheetId="1" hidden="1">{#N/A,#N/A,FALSE,"을지 (4)";#N/A,#N/A,FALSE,"을지 (5)";#N/A,#N/A,FALSE,"을지 (6)"}</definedName>
    <definedName name="ㅣㅣ" localSheetId="0" hidden="1">{#N/A,#N/A,FALSE,"을지 (4)";#N/A,#N/A,FALSE,"을지 (5)";#N/A,#N/A,FALSE,"을지 (6)"}</definedName>
    <definedName name="ㅣㅣ" hidden="1">{#N/A,#N/A,FALSE,"을지 (4)";#N/A,#N/A,FALSE,"을지 (5)";#N/A,#N/A,FALSE,"을지 (6)"}</definedName>
  </definedNames>
  <calcPr calcId="152511"/>
</workbook>
</file>

<file path=xl/calcChain.xml><?xml version="1.0" encoding="utf-8"?>
<calcChain xmlns="http://schemas.openxmlformats.org/spreadsheetml/2006/main">
  <c r="N69" i="57" l="1"/>
  <c r="K61" i="57" l="1"/>
  <c r="L34" i="57"/>
  <c r="K35" i="57"/>
  <c r="K28" i="57"/>
  <c r="K25" i="57"/>
  <c r="V243" i="56"/>
  <c r="T243" i="56"/>
  <c r="R245" i="56"/>
  <c r="R243" i="56" s="1"/>
  <c r="R264" i="56"/>
  <c r="R263" i="56" s="1"/>
  <c r="S284" i="56"/>
  <c r="R190" i="56"/>
  <c r="V28" i="56"/>
  <c r="T28" i="56"/>
  <c r="R29" i="56"/>
  <c r="R28" i="56" s="1"/>
  <c r="R95" i="56"/>
  <c r="S332" i="56"/>
  <c r="S331" i="56"/>
  <c r="S330" i="56"/>
  <c r="S328" i="56"/>
  <c r="S327" i="56" s="1"/>
  <c r="S326" i="56"/>
  <c r="S325" i="56"/>
  <c r="S324" i="56"/>
  <c r="S322" i="56"/>
  <c r="S321" i="56"/>
  <c r="R317" i="56"/>
  <c r="R316" i="56"/>
  <c r="R315" i="56"/>
  <c r="R314" i="56"/>
  <c r="R313" i="56"/>
  <c r="R312" i="56"/>
  <c r="S310" i="56"/>
  <c r="S309" i="56"/>
  <c r="S306" i="56"/>
  <c r="S305" i="56"/>
  <c r="S303" i="56"/>
  <c r="S302" i="56"/>
  <c r="S301" i="56"/>
  <c r="S300" i="56"/>
  <c r="S298" i="56"/>
  <c r="R297" i="56"/>
  <c r="R296" i="56"/>
  <c r="R295" i="56"/>
  <c r="R294" i="56"/>
  <c r="R293" i="56"/>
  <c r="R292" i="56"/>
  <c r="R291" i="56"/>
  <c r="R290" i="56"/>
  <c r="S288" i="56"/>
  <c r="R287" i="56"/>
  <c r="R286" i="56"/>
  <c r="R282" i="56"/>
  <c r="R281" i="56"/>
  <c r="R279" i="56"/>
  <c r="R278" i="56"/>
  <c r="R277" i="56"/>
  <c r="R276" i="56"/>
  <c r="R275" i="56"/>
  <c r="R274" i="56"/>
  <c r="R269" i="56"/>
  <c r="R268" i="56"/>
  <c r="R261" i="56"/>
  <c r="R260" i="56" s="1"/>
  <c r="R257" i="56"/>
  <c r="R256" i="56"/>
  <c r="R255" i="56"/>
  <c r="R254" i="56"/>
  <c r="R250" i="56"/>
  <c r="R247" i="56"/>
  <c r="R246" i="56"/>
  <c r="R242" i="56"/>
  <c r="R241" i="56" s="1"/>
  <c r="R240" i="56"/>
  <c r="R239" i="56"/>
  <c r="R238" i="56"/>
  <c r="R237" i="56"/>
  <c r="R236" i="56"/>
  <c r="R235" i="56"/>
  <c r="R234" i="56"/>
  <c r="R233" i="56"/>
  <c r="R232" i="56"/>
  <c r="R230" i="56"/>
  <c r="R228" i="56"/>
  <c r="R227" i="56"/>
  <c r="R226" i="56"/>
  <c r="R225" i="56"/>
  <c r="R224" i="56"/>
  <c r="R223" i="56"/>
  <c r="R222" i="56"/>
  <c r="R221" i="56"/>
  <c r="R220" i="56"/>
  <c r="R219" i="56"/>
  <c r="R218" i="56"/>
  <c r="R216" i="56"/>
  <c r="R211" i="56"/>
  <c r="R210" i="56"/>
  <c r="R206" i="56"/>
  <c r="R204" i="56"/>
  <c r="R203" i="56"/>
  <c r="R201" i="56"/>
  <c r="R200" i="56"/>
  <c r="S196" i="56"/>
  <c r="S195" i="56"/>
  <c r="R194" i="56"/>
  <c r="R193" i="56"/>
  <c r="R191" i="56"/>
  <c r="R189" i="56"/>
  <c r="R187" i="56"/>
  <c r="S186" i="56" s="1"/>
  <c r="R185" i="56"/>
  <c r="R184" i="56"/>
  <c r="R183" i="56"/>
  <c r="R182" i="56"/>
  <c r="R180" i="56"/>
  <c r="R179" i="56"/>
  <c r="R178" i="56"/>
  <c r="R177" i="56"/>
  <c r="R176" i="56"/>
  <c r="R174" i="56"/>
  <c r="R171" i="56"/>
  <c r="R168" i="56"/>
  <c r="R167" i="56"/>
  <c r="R165" i="56"/>
  <c r="R164" i="56"/>
  <c r="R163" i="56"/>
  <c r="R161" i="56"/>
  <c r="R160" i="56"/>
  <c r="R158" i="56"/>
  <c r="R156" i="56"/>
  <c r="R154" i="56"/>
  <c r="R153" i="56"/>
  <c r="R151" i="56"/>
  <c r="R150" i="56"/>
  <c r="R146" i="56"/>
  <c r="R145" i="56"/>
  <c r="R144" i="56"/>
  <c r="R143" i="56"/>
  <c r="R142" i="56"/>
  <c r="R139" i="56"/>
  <c r="R138" i="56"/>
  <c r="R137" i="56"/>
  <c r="R135" i="56"/>
  <c r="R134" i="56"/>
  <c r="R133" i="56"/>
  <c r="R130" i="56"/>
  <c r="R128" i="56"/>
  <c r="R127" i="56"/>
  <c r="R126" i="56"/>
  <c r="S124" i="56"/>
  <c r="S123" i="56"/>
  <c r="S122" i="56"/>
  <c r="S121" i="56"/>
  <c r="R120" i="56"/>
  <c r="R119" i="56"/>
  <c r="R118" i="56"/>
  <c r="R117" i="56"/>
  <c r="S114" i="56"/>
  <c r="R113" i="56"/>
  <c r="R112" i="56"/>
  <c r="R110" i="56"/>
  <c r="R109" i="56"/>
  <c r="S105" i="56"/>
  <c r="R101" i="56"/>
  <c r="R100" i="56"/>
  <c r="R98" i="56"/>
  <c r="R92" i="56"/>
  <c r="R91" i="56" s="1"/>
  <c r="R90" i="56" s="1"/>
  <c r="R87" i="56"/>
  <c r="R85" i="56"/>
  <c r="R84" i="56"/>
  <c r="R83" i="56"/>
  <c r="R81" i="56"/>
  <c r="R80" i="56"/>
  <c r="R77" i="56"/>
  <c r="R76" i="56" s="1"/>
  <c r="R75" i="56"/>
  <c r="R74" i="56"/>
  <c r="R72" i="56"/>
  <c r="R71" i="56"/>
  <c r="R70" i="56"/>
  <c r="R69" i="56"/>
  <c r="R68" i="56"/>
  <c r="R67" i="56"/>
  <c r="R66" i="56"/>
  <c r="R61" i="56"/>
  <c r="R60" i="56"/>
  <c r="R59" i="56"/>
  <c r="R58" i="56"/>
  <c r="R57" i="56"/>
  <c r="R56" i="56"/>
  <c r="R55" i="56"/>
  <c r="R54" i="56"/>
  <c r="R53" i="56"/>
  <c r="R52" i="56"/>
  <c r="R51" i="56"/>
  <c r="R50" i="56"/>
  <c r="R49" i="56"/>
  <c r="R47" i="56"/>
  <c r="R46" i="56"/>
  <c r="R45" i="56"/>
  <c r="R44" i="56"/>
  <c r="R43" i="56"/>
  <c r="R41" i="56"/>
  <c r="R40" i="56" s="1"/>
  <c r="R39" i="56"/>
  <c r="R38" i="56" s="1"/>
  <c r="R36" i="56"/>
  <c r="R35" i="56"/>
  <c r="R32" i="56"/>
  <c r="R31" i="56"/>
  <c r="R30" i="56" s="1"/>
  <c r="R26" i="56"/>
  <c r="R25" i="56"/>
  <c r="R24" i="56"/>
  <c r="R22" i="56"/>
  <c r="R21" i="56"/>
  <c r="R20" i="56"/>
  <c r="R17" i="56"/>
  <c r="R15" i="56" s="1"/>
  <c r="R16" i="56"/>
  <c r="R13" i="56"/>
  <c r="R12" i="56"/>
  <c r="S285" i="56"/>
  <c r="R265" i="56"/>
  <c r="S248" i="56"/>
  <c r="R208" i="56"/>
  <c r="R65" i="56" l="1"/>
  <c r="S304" i="56"/>
  <c r="R79" i="56"/>
  <c r="S188" i="56"/>
  <c r="R111" i="56"/>
  <c r="R159" i="56"/>
  <c r="R157" i="56" s="1"/>
  <c r="S329" i="56"/>
  <c r="R166" i="56"/>
  <c r="S192" i="56"/>
  <c r="S289" i="56"/>
  <c r="S283" i="56" s="1"/>
  <c r="S320" i="56"/>
  <c r="S202" i="56"/>
  <c r="R152" i="56"/>
  <c r="R149" i="56" s="1"/>
  <c r="R99" i="56"/>
  <c r="S132" i="56"/>
  <c r="R162" i="56"/>
  <c r="R170" i="56"/>
  <c r="S86" i="56"/>
  <c r="S136" i="56"/>
  <c r="R94" i="56"/>
  <c r="R267" i="56"/>
  <c r="R37" i="56"/>
  <c r="R116" i="56"/>
  <c r="S199" i="56"/>
  <c r="S125" i="56"/>
  <c r="S280" i="56"/>
  <c r="R34" i="56"/>
  <c r="R96" i="56"/>
  <c r="R181" i="56"/>
  <c r="R175" i="56" s="1"/>
  <c r="S299" i="56"/>
  <c r="R42" i="56"/>
  <c r="S104" i="56"/>
  <c r="R259" i="56"/>
  <c r="R82" i="56"/>
  <c r="S253" i="56"/>
  <c r="R48" i="56"/>
  <c r="R231" i="56"/>
  <c r="R273" i="56"/>
  <c r="R18" i="56"/>
  <c r="R217" i="56"/>
  <c r="S311" i="56"/>
  <c r="R108" i="56"/>
  <c r="S141" i="56"/>
  <c r="S323" i="56"/>
  <c r="S209" i="56"/>
  <c r="S131" i="56" l="1"/>
  <c r="R93" i="56"/>
  <c r="S148" i="56"/>
  <c r="S115" i="56"/>
  <c r="R262" i="56"/>
  <c r="S258" i="56" s="1"/>
  <c r="S64" i="56"/>
  <c r="R14" i="56"/>
  <c r="R33" i="56"/>
  <c r="S27" i="56" s="1"/>
  <c r="S107" i="56"/>
  <c r="S89" i="56"/>
  <c r="S198" i="56"/>
  <c r="S140" i="56"/>
  <c r="S272" i="56"/>
  <c r="S333" i="56"/>
  <c r="R229" i="56"/>
  <c r="S307" i="56"/>
  <c r="S169" i="56"/>
  <c r="S252" i="56" l="1"/>
  <c r="S63" i="56"/>
  <c r="S147" i="56"/>
  <c r="S270" i="56"/>
  <c r="S10" i="56"/>
  <c r="S215" i="56"/>
  <c r="S106" i="56"/>
  <c r="S214" i="56" l="1"/>
  <c r="S9" i="56"/>
  <c r="S318" i="56" l="1"/>
  <c r="S212" i="56"/>
  <c r="S334" i="56" l="1"/>
  <c r="N124" i="57" l="1"/>
  <c r="N122" i="57"/>
  <c r="N120" i="57"/>
  <c r="N118" i="57"/>
  <c r="N117" i="57" s="1"/>
  <c r="N113" i="57"/>
  <c r="N110" i="57"/>
  <c r="N108" i="57"/>
  <c r="N105" i="57"/>
  <c r="N99" i="57"/>
  <c r="N75" i="57"/>
  <c r="N72" i="57"/>
  <c r="N65" i="57"/>
  <c r="N60" i="57"/>
  <c r="N53" i="57"/>
  <c r="N46" i="57"/>
  <c r="N39" i="57"/>
  <c r="N36" i="57"/>
  <c r="N29" i="57"/>
  <c r="N24" i="57"/>
  <c r="N17" i="57"/>
  <c r="N9" i="57"/>
  <c r="L128" i="57"/>
  <c r="K126" i="57"/>
  <c r="K125" i="57"/>
  <c r="K123" i="57"/>
  <c r="L122" i="57" s="1"/>
  <c r="K121" i="57"/>
  <c r="L120" i="57" s="1"/>
  <c r="K119" i="57"/>
  <c r="L118" i="57" s="1"/>
  <c r="K114" i="57"/>
  <c r="L113" i="57" s="1"/>
  <c r="K111" i="57"/>
  <c r="L110" i="57" s="1"/>
  <c r="K109" i="57"/>
  <c r="L108" i="57" s="1"/>
  <c r="K107" i="57"/>
  <c r="K106" i="57"/>
  <c r="K101" i="57"/>
  <c r="K100" i="57"/>
  <c r="L99" i="57" s="1"/>
  <c r="K98" i="57"/>
  <c r="K97" i="57"/>
  <c r="K96" i="57"/>
  <c r="K95" i="57"/>
  <c r="K94" i="57"/>
  <c r="K93" i="57"/>
  <c r="K92" i="57"/>
  <c r="K91" i="57"/>
  <c r="K90" i="57"/>
  <c r="K89" i="57"/>
  <c r="K88" i="57"/>
  <c r="K87" i="57"/>
  <c r="K86" i="57"/>
  <c r="K85" i="57"/>
  <c r="K84" i="57"/>
  <c r="K83" i="57"/>
  <c r="K82" i="57"/>
  <c r="K81" i="57"/>
  <c r="K80" i="57"/>
  <c r="K79" i="57"/>
  <c r="K78" i="57"/>
  <c r="K77" i="57"/>
  <c r="K76" i="57"/>
  <c r="K74" i="57"/>
  <c r="K73" i="57"/>
  <c r="K71" i="57"/>
  <c r="L69" i="57" s="1"/>
  <c r="K68" i="57"/>
  <c r="K67" i="57"/>
  <c r="K66" i="57"/>
  <c r="K64" i="57"/>
  <c r="K62" i="57"/>
  <c r="K59" i="57"/>
  <c r="K58" i="57"/>
  <c r="K57" i="57"/>
  <c r="K56" i="57"/>
  <c r="K55" i="57"/>
  <c r="K54" i="57"/>
  <c r="K52" i="57"/>
  <c r="K51" i="57"/>
  <c r="K50" i="57"/>
  <c r="K48" i="57"/>
  <c r="K47" i="57"/>
  <c r="K42" i="57"/>
  <c r="K41" i="57"/>
  <c r="K40" i="57"/>
  <c r="K38" i="57"/>
  <c r="K37" i="57"/>
  <c r="K33" i="57"/>
  <c r="K32" i="57"/>
  <c r="K31" i="57"/>
  <c r="K30" i="57"/>
  <c r="K27" i="57"/>
  <c r="K26" i="57"/>
  <c r="K23" i="57"/>
  <c r="K22" i="57"/>
  <c r="K21" i="57"/>
  <c r="K20" i="57"/>
  <c r="K19" i="57"/>
  <c r="K18" i="57"/>
  <c r="K16" i="57"/>
  <c r="K15" i="57"/>
  <c r="K14" i="57"/>
  <c r="K13" i="57"/>
  <c r="K12" i="57"/>
  <c r="K11" i="57"/>
  <c r="K10" i="57"/>
  <c r="L124" i="57" l="1"/>
  <c r="N45" i="57"/>
  <c r="L36" i="57"/>
  <c r="L46" i="57"/>
  <c r="N8" i="57"/>
  <c r="N104" i="57"/>
  <c r="L65" i="57"/>
  <c r="L105" i="57"/>
  <c r="L104" i="57" s="1"/>
  <c r="L9" i="57"/>
  <c r="L17" i="57"/>
  <c r="L39" i="57"/>
  <c r="L60" i="57"/>
  <c r="L72" i="57"/>
  <c r="L75" i="57"/>
  <c r="L117" i="57"/>
  <c r="L29" i="57"/>
  <c r="L53" i="57"/>
  <c r="L24" i="57"/>
  <c r="N103" i="57" l="1"/>
  <c r="N127" i="57" s="1"/>
  <c r="N129" i="57" s="1"/>
  <c r="N131" i="57" s="1"/>
  <c r="L8" i="57"/>
  <c r="L45" i="57"/>
  <c r="L103" i="57" l="1"/>
  <c r="L127" i="57" l="1"/>
  <c r="L129" i="57" l="1"/>
  <c r="L131" i="57" l="1"/>
</calcChain>
</file>

<file path=xl/sharedStrings.xml><?xml version="1.0" encoding="utf-8"?>
<sst xmlns="http://schemas.openxmlformats.org/spreadsheetml/2006/main" count="1622" uniqueCount="1237">
  <si>
    <t>포괄손익계산서</t>
  </si>
  <si>
    <t xml:space="preserve"> </t>
  </si>
  <si>
    <t>가.수수료수익</t>
  </si>
  <si>
    <t>라.이자수익</t>
  </si>
  <si>
    <t>가.수수료비용</t>
  </si>
  <si>
    <t>라.이자비용</t>
  </si>
  <si>
    <t>바.외환거래손실</t>
  </si>
  <si>
    <t>사.판매비와관리비</t>
  </si>
  <si>
    <t xml:space="preserve">계  정  과   목  </t>
  </si>
  <si>
    <t>1) 현금</t>
  </si>
  <si>
    <t>나.예치금</t>
  </si>
  <si>
    <t>① 집합투자증권투자자예수분</t>
  </si>
  <si>
    <t>① 일반예수분-신탁</t>
  </si>
  <si>
    <t>① 자기분(해외)</t>
  </si>
  <si>
    <t>② 투자자분(해외)</t>
  </si>
  <si>
    <t>a.해외위탁거래예치금(FCM)</t>
  </si>
  <si>
    <t>b.해외위탁거래예치금(은행)</t>
  </si>
  <si>
    <t>1) 주식</t>
  </si>
  <si>
    <t>1) 신용거래융자금</t>
  </si>
  <si>
    <t>① 자기신용융자금</t>
  </si>
  <si>
    <t>② 유통금융융자금</t>
  </si>
  <si>
    <t>2) 증권담보대출금</t>
  </si>
  <si>
    <t>① 예탁담보대출금</t>
  </si>
  <si>
    <t>② 매도담보대출금</t>
  </si>
  <si>
    <t>1) 임직원대여금</t>
  </si>
  <si>
    <t>2) 기타대여금</t>
  </si>
  <si>
    <t>가.유형자산</t>
  </si>
  <si>
    <t>1) 차량운반구</t>
  </si>
  <si>
    <t>2) 비품</t>
  </si>
  <si>
    <t>( 차량운반구감가상각누계액 )</t>
  </si>
  <si>
    <t>( 비품감가상각누계액 )</t>
  </si>
  <si>
    <t>가.무형자산</t>
  </si>
  <si>
    <t>1) 골프회원권</t>
  </si>
  <si>
    <t>2) 회원권(기타)</t>
  </si>
  <si>
    <t>3) 소프트웨어</t>
  </si>
  <si>
    <t>4) 산업재산권</t>
  </si>
  <si>
    <t>5) 기타무형자산</t>
  </si>
  <si>
    <t>가.미수금</t>
  </si>
  <si>
    <t>1) 자기매매미수금</t>
  </si>
  <si>
    <t>① 주식미수금</t>
  </si>
  <si>
    <t>a.국내선물</t>
  </si>
  <si>
    <t>2) 위탁매매미수금</t>
  </si>
  <si>
    <t>② 장내파생상품미수금</t>
  </si>
  <si>
    <t>a.해외선물</t>
  </si>
  <si>
    <t>b.국내선물</t>
  </si>
  <si>
    <t>나.미수수익</t>
  </si>
  <si>
    <t>1) 미수수수료</t>
  </si>
  <si>
    <t>① 미수수탁수수료</t>
  </si>
  <si>
    <t>2) 미수이자</t>
  </si>
  <si>
    <t>① 미수신용거래융자이자</t>
  </si>
  <si>
    <t>② 미수채권이자</t>
  </si>
  <si>
    <t>a.미수예탁담보이자</t>
  </si>
  <si>
    <t>b.미수매도담보이자</t>
  </si>
  <si>
    <t>1) 채권경과이자</t>
  </si>
  <si>
    <t>2) 기타선급금</t>
  </si>
  <si>
    <t>1) 선급이자</t>
  </si>
  <si>
    <t>2) 선급보험료</t>
  </si>
  <si>
    <t>1) 임차보증금</t>
  </si>
  <si>
    <t>1) 미회수채권-타행환</t>
  </si>
  <si>
    <t>2) 미회수채권-전자금융</t>
  </si>
  <si>
    <t>1) 미수금대손충당금</t>
  </si>
  <si>
    <t>2) 미수수익대손충당금</t>
  </si>
  <si>
    <t>자     산     총     계</t>
  </si>
  <si>
    <t>부채</t>
  </si>
  <si>
    <t>Ⅰ.예수부채</t>
  </si>
  <si>
    <t>가.투자자예수금</t>
  </si>
  <si>
    <t>① 국내선물예수금</t>
  </si>
  <si>
    <t>② 해외선물예수금-외화</t>
  </si>
  <si>
    <t>a.해외선물옵션예수금 (USD)</t>
  </si>
  <si>
    <t>b.해외선물옵션예수금 (JPY)</t>
  </si>
  <si>
    <t>c.해외선물옵션예수금 (HKD)</t>
  </si>
  <si>
    <t>d.해외선물옵션예수금 (EUR)</t>
  </si>
  <si>
    <t>e.해외선물옵션예수금 (GBP)</t>
  </si>
  <si>
    <t>f.해외선물옵션예수금 (SGD)</t>
  </si>
  <si>
    <t>g.해외선물옵션예수금 (CHF)</t>
  </si>
  <si>
    <t>h.해외선물옵션예수금 (CAD)</t>
  </si>
  <si>
    <t>③ FX마진예수금-외화</t>
  </si>
  <si>
    <t>a.FX마진예수금(USD)</t>
  </si>
  <si>
    <t>나.수입담보금</t>
  </si>
  <si>
    <t>2) 국채·지방채</t>
  </si>
  <si>
    <t>1) 증금차입금</t>
  </si>
  <si>
    <t>① 유통금융차입금</t>
  </si>
  <si>
    <t>② 담보금융지원차입금</t>
  </si>
  <si>
    <t>1) 환매조건부채권매도(대고객)</t>
  </si>
  <si>
    <t>2) 환매조건부채권매도(기관RP)</t>
  </si>
  <si>
    <t>가.미지급법인세(법인세)</t>
  </si>
  <si>
    <t>1) 미지급채무-전자금융</t>
  </si>
  <si>
    <t>1) 미지급비용법인카드분</t>
  </si>
  <si>
    <t>2) 미지급비용미지급이자</t>
  </si>
  <si>
    <t>3) 미지급비용개인카드분</t>
  </si>
  <si>
    <t>4) 미지급비용거래소회비등</t>
  </si>
  <si>
    <t>5) 미지급비용-성과급</t>
  </si>
  <si>
    <t>1) 예수금(국민연금)</t>
  </si>
  <si>
    <t>2) 예수금(의료보험료)</t>
  </si>
  <si>
    <t>3) 예수금(고용보험료)</t>
  </si>
  <si>
    <t>4) 대출관련인지대</t>
  </si>
  <si>
    <t>부     채     총     계</t>
  </si>
  <si>
    <t>자본</t>
  </si>
  <si>
    <t>가.보통주자본금</t>
  </si>
  <si>
    <t>가.주식발행초과금</t>
  </si>
  <si>
    <t>나.자기주식처분이익</t>
  </si>
  <si>
    <t>다.기타자본잉여금</t>
  </si>
  <si>
    <t>가.자기주식</t>
  </si>
  <si>
    <t>가.이익준비금</t>
  </si>
  <si>
    <t>나.대손준비금</t>
  </si>
  <si>
    <t>자     본     총     계</t>
  </si>
  <si>
    <t>부 채  와  자 본  총 계</t>
  </si>
  <si>
    <t>1) 위탁자예수금(원화)</t>
    <phoneticPr fontId="18" type="noConversion"/>
  </si>
  <si>
    <t>2) 위탁자예수금(외화)</t>
    <phoneticPr fontId="18" type="noConversion"/>
  </si>
  <si>
    <t>3) 장내거래미수금(거래일)</t>
    <phoneticPr fontId="18" type="noConversion"/>
  </si>
  <si>
    <t>다.보증금</t>
    <phoneticPr fontId="18" type="noConversion"/>
  </si>
  <si>
    <t>바.현재가치조정차금</t>
    <phoneticPr fontId="18" type="noConversion"/>
  </si>
  <si>
    <t>가.선급금</t>
    <phoneticPr fontId="18" type="noConversion"/>
  </si>
  <si>
    <t>1) 회원보증금</t>
    <phoneticPr fontId="18" type="noConversion"/>
  </si>
  <si>
    <t>이베스트투자증권주식회사</t>
  </si>
  <si>
    <t>i.해외선물옵션예수금 (CNY)</t>
  </si>
  <si>
    <t>② 장내파생상품거래분-신탁</t>
    <phoneticPr fontId="18" type="noConversion"/>
  </si>
  <si>
    <t>a.KOSPI200 자기매매증거금</t>
    <phoneticPr fontId="18" type="noConversion"/>
  </si>
  <si>
    <t>2) 출자금</t>
    <phoneticPr fontId="54" type="noConversion"/>
  </si>
  <si>
    <t>4) 국채·지방채</t>
    <phoneticPr fontId="54" type="noConversion"/>
  </si>
  <si>
    <t>8) 전자단기사채</t>
    <phoneticPr fontId="18" type="noConversion"/>
  </si>
  <si>
    <t>① 상품주식</t>
    <phoneticPr fontId="54" type="noConversion"/>
  </si>
  <si>
    <t>1) 신용공여금대손충당금</t>
  </si>
  <si>
    <t>가.당기손익-공정가치측정유가증권</t>
    <phoneticPr fontId="54" type="noConversion"/>
  </si>
  <si>
    <t>② 상환우선주</t>
    <phoneticPr fontId="54" type="noConversion"/>
  </si>
  <si>
    <t>2)</t>
  </si>
  <si>
    <t>3)</t>
  </si>
  <si>
    <t>4)</t>
  </si>
  <si>
    <t>5)</t>
  </si>
  <si>
    <t>2)장외파생상품</t>
    <phoneticPr fontId="54" type="noConversion"/>
  </si>
  <si>
    <t>가.출자금</t>
    <phoneticPr fontId="54" type="noConversion"/>
  </si>
  <si>
    <t>나.파생상품부채</t>
    <phoneticPr fontId="54" type="noConversion"/>
  </si>
  <si>
    <t>a.매도주식옵션</t>
    <phoneticPr fontId="54" type="noConversion"/>
  </si>
  <si>
    <t>(단위: 원)</t>
  </si>
  <si>
    <t>4) 기타</t>
  </si>
  <si>
    <t>② 투자자분(국내)</t>
    <phoneticPr fontId="18" type="noConversion"/>
  </si>
  <si>
    <t>3) 신주인수권증서</t>
    <phoneticPr fontId="54" type="noConversion"/>
  </si>
  <si>
    <t>② 기타</t>
  </si>
  <si>
    <t>11) 투자자예탁금별도예치금(신탁)</t>
    <phoneticPr fontId="18" type="noConversion"/>
  </si>
  <si>
    <t>( 이연대출부대손익 )</t>
    <phoneticPr fontId="18" type="noConversion"/>
  </si>
  <si>
    <t>1) 기타선급제세</t>
    <phoneticPr fontId="54" type="noConversion"/>
  </si>
  <si>
    <t>① ETJ 예수금</t>
  </si>
  <si>
    <t>② 일본주식 예수금</t>
  </si>
  <si>
    <t>③ 홍콩주식 예수금</t>
  </si>
  <si>
    <t>④ 중국주식 예수금</t>
  </si>
  <si>
    <t>⑤ 미국주식 예수금</t>
  </si>
  <si>
    <t>⑥ 캐나다주식 예수금</t>
  </si>
  <si>
    <t>⑦ 독일주식 예수금</t>
  </si>
  <si>
    <t>⑧ 영국주식 예수금</t>
  </si>
  <si>
    <t>⑨ 싱가폴주식 예수금</t>
  </si>
  <si>
    <t>⑩ 프랑스주식 예수금</t>
  </si>
  <si>
    <t>⑪ 국내선물대용 예수금(USD)</t>
  </si>
  <si>
    <t>3) 장내파생상품거래예수금</t>
    <phoneticPr fontId="18" type="noConversion"/>
  </si>
  <si>
    <t>3) 특수채</t>
    <phoneticPr fontId="18" type="noConversion"/>
  </si>
  <si>
    <t>a.상품스왑</t>
    <phoneticPr fontId="18" type="noConversion"/>
  </si>
  <si>
    <t>자산</t>
    <phoneticPr fontId="54" type="noConversion"/>
  </si>
  <si>
    <t>Ⅰ.현금및예치금</t>
    <phoneticPr fontId="54" type="noConversion"/>
  </si>
  <si>
    <t>2) 보통예금</t>
    <phoneticPr fontId="18" type="noConversion"/>
  </si>
  <si>
    <t>3) 당좌예금</t>
    <phoneticPr fontId="18" type="noConversion"/>
  </si>
  <si>
    <t>① 파생상품관련예금</t>
  </si>
  <si>
    <t>a.해외자기거래관련예금(FCM)</t>
  </si>
  <si>
    <t>b.해외자기거래관련예금(은행)</t>
  </si>
  <si>
    <t>② 주식관련예금</t>
  </si>
  <si>
    <t>a.일본주식관련예금-자기</t>
  </si>
  <si>
    <t>b.홍콩주식관련예금-자기</t>
  </si>
  <si>
    <t>c.중국주식관련예금-자기</t>
  </si>
  <si>
    <t>d.미국주식관련예금-자기</t>
  </si>
  <si>
    <t>e.해외주식관련예금(KRW)-자기</t>
  </si>
  <si>
    <t>5) MMDA</t>
    <phoneticPr fontId="54" type="noConversion"/>
  </si>
  <si>
    <t>① 자기분(국내)</t>
    <phoneticPr fontId="54" type="noConversion"/>
  </si>
  <si>
    <t>a.KOSPI200 위탁매매증거금</t>
    <phoneticPr fontId="18" type="noConversion"/>
  </si>
  <si>
    <t>① 투자자분(국내)</t>
  </si>
  <si>
    <t>① ETJ 예치금</t>
  </si>
  <si>
    <t>② 일본주식 예치금</t>
  </si>
  <si>
    <t>④ 중국주식 예치금</t>
  </si>
  <si>
    <t>Ⅱ.당기손익-공정가치측정금융자산</t>
    <phoneticPr fontId="54" type="noConversion"/>
  </si>
  <si>
    <t>5) 특수채</t>
    <phoneticPr fontId="54" type="noConversion"/>
  </si>
  <si>
    <t>6) 회사채</t>
    <phoneticPr fontId="54" type="noConversion"/>
  </si>
  <si>
    <t>7) 기업어음증권</t>
    <phoneticPr fontId="54" type="noConversion"/>
  </si>
  <si>
    <t>9) 집합투자증권</t>
    <phoneticPr fontId="18" type="noConversion"/>
  </si>
  <si>
    <t>10) 외화증권</t>
    <phoneticPr fontId="18" type="noConversion"/>
  </si>
  <si>
    <t>① 외화주식</t>
    <phoneticPr fontId="18" type="noConversion"/>
  </si>
  <si>
    <t>12) 손해배상공동기금</t>
    <phoneticPr fontId="18" type="noConversion"/>
  </si>
  <si>
    <t>13) 기타</t>
    <phoneticPr fontId="18" type="noConversion"/>
  </si>
  <si>
    <t>나.파생결합증권</t>
    <phoneticPr fontId="54" type="noConversion"/>
  </si>
  <si>
    <t>1) 주식워런트증권</t>
    <phoneticPr fontId="54" type="noConversion"/>
  </si>
  <si>
    <t>2) 기타</t>
    <phoneticPr fontId="18" type="noConversion"/>
  </si>
  <si>
    <t>다.파생상품자산</t>
    <phoneticPr fontId="54" type="noConversion"/>
  </si>
  <si>
    <t>1)장내파생상품</t>
    <phoneticPr fontId="54" type="noConversion"/>
  </si>
  <si>
    <t>a.매입주식옵션</t>
    <phoneticPr fontId="54" type="noConversion"/>
  </si>
  <si>
    <t>a.통화스왑</t>
    <phoneticPr fontId="54" type="noConversion"/>
  </si>
  <si>
    <t>Ⅲ.기타포괄손익-공정가치측정금융자산</t>
    <phoneticPr fontId="54" type="noConversion"/>
  </si>
  <si>
    <t>① 우리사주 대여금</t>
  </si>
  <si>
    <t>② 주택매입자금장기대여금</t>
  </si>
  <si>
    <t>③ 주택전세자금장기대여금</t>
  </si>
  <si>
    <t>3) 기타유형자산</t>
    <phoneticPr fontId="18" type="noConversion"/>
  </si>
  <si>
    <t>나.감가상각누계액</t>
    <phoneticPr fontId="18" type="noConversion"/>
  </si>
  <si>
    <t>( 기타유형자산감가상각누계액 )</t>
    <phoneticPr fontId="18" type="noConversion"/>
  </si>
  <si>
    <t>① 고객미수금</t>
    <phoneticPr fontId="18" type="noConversion"/>
  </si>
  <si>
    <t>② 한국거래소미수금</t>
    <phoneticPr fontId="18" type="noConversion"/>
  </si>
  <si>
    <t>4) 기타미수금</t>
    <phoneticPr fontId="18" type="noConversion"/>
  </si>
  <si>
    <t>5) 해외미수금</t>
    <phoneticPr fontId="18" type="noConversion"/>
  </si>
  <si>
    <t>① 해외미수금(고객)</t>
  </si>
  <si>
    <t>③ 미수기업어음증권이자</t>
    <phoneticPr fontId="54" type="noConversion"/>
  </si>
  <si>
    <t>라.미회수채권</t>
    <phoneticPr fontId="18" type="noConversion"/>
  </si>
  <si>
    <t>마.대손충당금</t>
    <phoneticPr fontId="18" type="noConversion"/>
  </si>
  <si>
    <t>나.선급비용</t>
    <phoneticPr fontId="18" type="noConversion"/>
  </si>
  <si>
    <t>다.선급제세</t>
    <phoneticPr fontId="54" type="noConversion"/>
  </si>
  <si>
    <t>2) 기타보증금</t>
    <phoneticPr fontId="18" type="noConversion"/>
  </si>
  <si>
    <t>가.매도유가증권</t>
    <phoneticPr fontId="54" type="noConversion"/>
  </si>
  <si>
    <t>a.통화스왑</t>
    <phoneticPr fontId="18" type="noConversion"/>
  </si>
  <si>
    <t>2) 기업어음증권(CP)차입금</t>
    <phoneticPr fontId="18" type="noConversion"/>
  </si>
  <si>
    <t>3) 전자단기사채차입금</t>
    <phoneticPr fontId="54" type="noConversion"/>
  </si>
  <si>
    <t>4) 기타차입금</t>
    <phoneticPr fontId="18" type="noConversion"/>
  </si>
  <si>
    <t>6) 미지급비용-연차충당부채</t>
    <phoneticPr fontId="18" type="noConversion"/>
  </si>
  <si>
    <t>7) 미지급비용-FCM수수료(EUREX)</t>
    <phoneticPr fontId="18" type="noConversion"/>
  </si>
  <si>
    <t>8) 미지급비용  기타</t>
    <phoneticPr fontId="18" type="noConversion"/>
  </si>
  <si>
    <t>가.마일리지충당부채</t>
    <phoneticPr fontId="18" type="noConversion"/>
  </si>
  <si>
    <t>나.매입약정충당부채</t>
    <phoneticPr fontId="18" type="noConversion"/>
  </si>
  <si>
    <t>다.매입확약충당부채</t>
    <phoneticPr fontId="18" type="noConversion"/>
  </si>
  <si>
    <t>라.복구충당부채</t>
  </si>
  <si>
    <t>나.미지급법인세(주민세)</t>
    <phoneticPr fontId="54" type="noConversion"/>
  </si>
  <si>
    <t>5) 계좌개설인지대</t>
    <phoneticPr fontId="54" type="noConversion"/>
  </si>
  <si>
    <t>6) 예수금(기타)</t>
    <phoneticPr fontId="54" type="noConversion"/>
  </si>
  <si>
    <t>Ⅰ.자본금</t>
    <phoneticPr fontId="54" type="noConversion"/>
  </si>
  <si>
    <t>Ⅱ.자본잉여금</t>
    <phoneticPr fontId="54" type="noConversion"/>
  </si>
  <si>
    <t>Ⅲ.자본조정</t>
    <phoneticPr fontId="54" type="noConversion"/>
  </si>
  <si>
    <t>다.미처분이익잉여금</t>
    <phoneticPr fontId="54" type="noConversion"/>
  </si>
  <si>
    <t>재무상태표</t>
    <phoneticPr fontId="18" type="noConversion"/>
  </si>
  <si>
    <t>(단위 : 원)</t>
    <phoneticPr fontId="54" type="noConversion"/>
  </si>
  <si>
    <r>
      <rPr>
        <sz val="9"/>
        <color theme="1"/>
        <rFont val="맑은 고딕"/>
        <family val="3"/>
        <charset val="129"/>
      </rPr>
      <t xml:space="preserve">① </t>
    </r>
    <r>
      <rPr>
        <sz val="9"/>
        <color theme="1"/>
        <rFont val="맑은 고딕"/>
        <family val="3"/>
        <charset val="129"/>
        <scheme val="minor"/>
      </rPr>
      <t>주식관련</t>
    </r>
    <phoneticPr fontId="54" type="noConversion"/>
  </si>
  <si>
    <r>
      <rPr>
        <sz val="10.35"/>
        <color theme="1"/>
        <rFont val="맑은 고딕"/>
        <family val="3"/>
        <charset val="129"/>
      </rPr>
      <t xml:space="preserve">① </t>
    </r>
    <r>
      <rPr>
        <sz val="9"/>
        <color theme="1"/>
        <rFont val="맑은 고딕"/>
        <family val="3"/>
        <charset val="129"/>
        <scheme val="minor"/>
      </rPr>
      <t>주식관련</t>
    </r>
    <phoneticPr fontId="54" type="noConversion"/>
  </si>
  <si>
    <r>
      <rPr>
        <sz val="9"/>
        <color theme="1"/>
        <rFont val="맑은 고딕"/>
        <family val="3"/>
        <charset val="129"/>
      </rPr>
      <t xml:space="preserve">② </t>
    </r>
    <r>
      <rPr>
        <sz val="9"/>
        <color theme="1"/>
        <rFont val="맑은 고딕"/>
        <family val="3"/>
        <charset val="129"/>
        <scheme val="minor"/>
      </rPr>
      <t>상품관련</t>
    </r>
    <phoneticPr fontId="54" type="noConversion"/>
  </si>
  <si>
    <r>
      <rPr>
        <sz val="9"/>
        <color theme="1"/>
        <rFont val="맑은 고딕"/>
        <family val="3"/>
        <charset val="129"/>
      </rPr>
      <t>Ⅳ</t>
    </r>
    <r>
      <rPr>
        <sz val="9"/>
        <color theme="1"/>
        <rFont val="맑은 고딕"/>
        <family val="3"/>
        <charset val="129"/>
        <scheme val="minor"/>
      </rPr>
      <t>.관계기업투자</t>
    </r>
    <phoneticPr fontId="54" type="noConversion"/>
  </si>
  <si>
    <r>
      <rPr>
        <sz val="9"/>
        <color theme="1"/>
        <rFont val="맑은 고딕"/>
        <family val="3"/>
        <charset val="129"/>
      </rPr>
      <t>④</t>
    </r>
    <r>
      <rPr>
        <sz val="9"/>
        <color theme="1"/>
        <rFont val="맑은 고딕"/>
        <family val="3"/>
        <charset val="129"/>
        <scheme val="minor"/>
      </rPr>
      <t xml:space="preserve"> 미수전자단기사채이자</t>
    </r>
    <phoneticPr fontId="54" type="noConversion"/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</si>
  <si>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미수대출채권이자</t>
    </r>
    <phoneticPr fontId="54" type="noConversion"/>
  </si>
  <si>
    <r>
      <rPr>
        <sz val="9"/>
        <color theme="1"/>
        <rFont val="맑은 고딕"/>
        <family val="3"/>
        <charset val="129"/>
      </rPr>
      <t>⑥</t>
    </r>
    <r>
      <rPr>
        <sz val="9"/>
        <color theme="1"/>
        <rFont val="맑은 고딕"/>
        <family val="3"/>
        <charset val="129"/>
        <scheme val="minor"/>
      </rPr>
      <t xml:space="preserve"> 미수증권담보대출이자</t>
    </r>
    <phoneticPr fontId="54" type="noConversion"/>
  </si>
  <si>
    <r>
      <rPr>
        <sz val="9"/>
        <color theme="1"/>
        <rFont val="맑은 고딕"/>
        <family val="3"/>
        <charset val="129"/>
      </rPr>
      <t>Ⅱ</t>
    </r>
    <r>
      <rPr>
        <sz val="9"/>
        <color theme="1"/>
        <rFont val="맑은 고딕"/>
        <family val="3"/>
        <charset val="129"/>
        <scheme val="minor"/>
      </rPr>
      <t>.당기손익-공정가치측정금융부채</t>
    </r>
    <phoneticPr fontId="54" type="noConversion"/>
  </si>
  <si>
    <r>
      <rPr>
        <sz val="9"/>
        <color theme="1"/>
        <rFont val="맑은 고딕"/>
        <family val="3"/>
        <charset val="129"/>
      </rPr>
      <t>Ⅲ</t>
    </r>
    <r>
      <rPr>
        <sz val="9"/>
        <color theme="1"/>
        <rFont val="맑은 고딕"/>
        <family val="3"/>
        <charset val="129"/>
        <scheme val="minor"/>
      </rPr>
      <t>.차입부채</t>
    </r>
    <phoneticPr fontId="18" type="noConversion"/>
  </si>
  <si>
    <r>
      <rPr>
        <sz val="9"/>
        <color theme="1"/>
        <rFont val="맑은 고딕"/>
        <family val="3"/>
        <charset val="129"/>
      </rPr>
      <t>③</t>
    </r>
    <r>
      <rPr>
        <sz val="9"/>
        <color theme="1"/>
        <rFont val="맑은 고딕"/>
        <family val="3"/>
        <charset val="129"/>
        <scheme val="minor"/>
      </rPr>
      <t xml:space="preserve"> 기타증금차입금</t>
    </r>
    <phoneticPr fontId="18" type="noConversion"/>
  </si>
  <si>
    <r>
      <rPr>
        <sz val="9"/>
        <color theme="1"/>
        <rFont val="맑은 고딕"/>
        <family val="3"/>
        <charset val="129"/>
      </rPr>
      <t>Ⅳ</t>
    </r>
    <r>
      <rPr>
        <sz val="9"/>
        <color theme="1"/>
        <rFont val="맑은 고딕"/>
        <family val="3"/>
        <charset val="129"/>
        <scheme val="minor"/>
      </rPr>
      <t>.이익잉여금</t>
    </r>
    <phoneticPr fontId="54" type="noConversion"/>
  </si>
  <si>
    <t>계  정  과  목</t>
    <phoneticPr fontId="18" type="noConversion"/>
  </si>
  <si>
    <t>자산</t>
  </si>
  <si>
    <t>Ⅰ.현금및예치금</t>
  </si>
  <si>
    <t>가.현금및현금성자산</t>
  </si>
  <si>
    <t>2) 보통예금</t>
  </si>
  <si>
    <t>3) 당좌예금</t>
  </si>
  <si>
    <t>4) 외화예금</t>
  </si>
  <si>
    <t>5) MMDA</t>
  </si>
  <si>
    <t>6) 발행어음</t>
    <phoneticPr fontId="54" type="noConversion"/>
  </si>
  <si>
    <t>7) 기타예금(MMW)</t>
    <phoneticPr fontId="241" type="noConversion"/>
  </si>
  <si>
    <t>② 장내파생상품거래분-신탁</t>
  </si>
  <si>
    <t>3) 대차거래이행보증금</t>
  </si>
  <si>
    <t>4) 장내파생상품거래예치금</t>
  </si>
  <si>
    <t>① 투자자분(해외)</t>
    <phoneticPr fontId="241" type="noConversion"/>
  </si>
  <si>
    <t>5) 장내파생상품매매증거금</t>
  </si>
  <si>
    <t>① 자기분(국내)</t>
  </si>
  <si>
    <t>② 투자자분(국내)</t>
  </si>
  <si>
    <t>6) 주식매매증거금</t>
  </si>
  <si>
    <t>7) 스왑증거금</t>
  </si>
  <si>
    <t>8) 유통금융담보금</t>
  </si>
  <si>
    <t>② 해외주식 예치금(JPY)</t>
  </si>
  <si>
    <t>③ 해외주식 예치금(HKD)</t>
    <phoneticPr fontId="241" type="noConversion"/>
  </si>
  <si>
    <t>④ 해외주식 예치금(CNY)</t>
    <phoneticPr fontId="241" type="noConversion"/>
  </si>
  <si>
    <t>⑤ 해외주식 예치금(USD)</t>
    <phoneticPr fontId="241" type="noConversion"/>
  </si>
  <si>
    <t>⑥ 해외주식 예치금(CAD)</t>
    <phoneticPr fontId="241" type="noConversion"/>
  </si>
  <si>
    <t>⑦ 해외주식 예치금(EUR)</t>
    <phoneticPr fontId="241" type="noConversion"/>
  </si>
  <si>
    <t>⑧ 해외주식 예치금(GBP)</t>
    <phoneticPr fontId="241" type="noConversion"/>
  </si>
  <si>
    <t>⑨ 해외주식 예치금(SGD)</t>
    <phoneticPr fontId="241" type="noConversion"/>
  </si>
  <si>
    <t>⑩ 해외주식 예치금(CHF)</t>
    <phoneticPr fontId="241" type="noConversion"/>
  </si>
  <si>
    <t>⑪ 국내선물대용 예치금(USD)</t>
    <phoneticPr fontId="241" type="noConversion"/>
  </si>
  <si>
    <t>⑬ 기타외화예치금(USD)</t>
    <phoneticPr fontId="241" type="noConversion"/>
  </si>
  <si>
    <t>Ⅱ.당기손익-공정가치측정금융자산</t>
  </si>
  <si>
    <t>가.당기손익-공정가치측정유가증권</t>
  </si>
  <si>
    <t>① 상품주식</t>
  </si>
  <si>
    <t>② 상환우선주</t>
  </si>
  <si>
    <t>2) 출자금</t>
  </si>
  <si>
    <t>3) 신주인수권증서</t>
  </si>
  <si>
    <t>4) 국채·지방채</t>
  </si>
  <si>
    <t>5) 특수채</t>
  </si>
  <si>
    <t>6) 회사채</t>
  </si>
  <si>
    <t>7) 기업어음증권</t>
  </si>
  <si>
    <t>8) 전자단기사채</t>
  </si>
  <si>
    <t>9) 집합투자증권</t>
  </si>
  <si>
    <t>10) 외화증권</t>
  </si>
  <si>
    <t>① 외화주식</t>
  </si>
  <si>
    <t>11) 투자자예탁금별도예치금(신탁)</t>
  </si>
  <si>
    <t>12) 손해배상공동기금</t>
  </si>
  <si>
    <t>① 증권시장공동기금</t>
  </si>
  <si>
    <t>② 파생상품시장공동기금</t>
  </si>
  <si>
    <t>13) 기타</t>
  </si>
  <si>
    <t>나.파생결합증권</t>
  </si>
  <si>
    <t>1) 주식워런트증권</t>
  </si>
  <si>
    <t>2) 기타</t>
  </si>
  <si>
    <t>다.파생상품자산</t>
  </si>
  <si>
    <t>1)장내파생상품</t>
  </si>
  <si>
    <t>① 주식관련</t>
  </si>
  <si>
    <t>2)장외파생상품</t>
  </si>
  <si>
    <t>② 상품관련</t>
  </si>
  <si>
    <t>③ 통화관련</t>
  </si>
  <si>
    <t>Ⅲ.기타포괄손익-공정가치측정금융자산</t>
  </si>
  <si>
    <t>가.출자금</t>
  </si>
  <si>
    <t>Ⅳ.관계기업투자</t>
  </si>
  <si>
    <t>나.출자금</t>
  </si>
  <si>
    <t>Ⅵ.대출채권</t>
  </si>
  <si>
    <t>나.신용공여금</t>
  </si>
  <si>
    <t>다.환매조건부채권매수</t>
  </si>
  <si>
    <t>라.대여금</t>
  </si>
  <si>
    <t>마.대출금</t>
  </si>
  <si>
    <t>바.매입대출채권</t>
  </si>
  <si>
    <t>아.사모사채</t>
  </si>
  <si>
    <t>( 이연대출부대손익 )</t>
  </si>
  <si>
    <t>자.대손충당금</t>
  </si>
  <si>
    <t>2) 대출금 대손충당금</t>
  </si>
  <si>
    <t>3) 매입대출채권 대손충당금</t>
  </si>
  <si>
    <t>4) 부도채권대손충당금</t>
  </si>
  <si>
    <t>5) 사모사채 대손충당금</t>
  </si>
  <si>
    <t>Ⅶ.유형자산</t>
  </si>
  <si>
    <t>3) 기타유형자산</t>
  </si>
  <si>
    <t>나.감가상각누계액</t>
  </si>
  <si>
    <t>( 기타유형자산감가상각누계액 )</t>
  </si>
  <si>
    <t>Ⅷ.무형자산</t>
  </si>
  <si>
    <t>Ⅸ.수취채권</t>
  </si>
  <si>
    <t>③ 장내파생상품미수금</t>
  </si>
  <si>
    <t>b.해외선물</t>
  </si>
  <si>
    <t>④ 외국환미수금</t>
  </si>
  <si>
    <t>⑤ 기타</t>
  </si>
  <si>
    <t>3) 장내거래미수금(거래일)</t>
  </si>
  <si>
    <t>① 고객미수금</t>
  </si>
  <si>
    <t>② 한국거래소미수금</t>
  </si>
  <si>
    <t>4) 기타미수금</t>
  </si>
  <si>
    <t>5) 해외미수금</t>
  </si>
  <si>
    <t>② 해외미수금(자기)</t>
  </si>
  <si>
    <t>② 미수인수및주선수수료</t>
  </si>
  <si>
    <t>③ 미수투자일임수수료</t>
  </si>
  <si>
    <t>④ 기타</t>
  </si>
  <si>
    <t>③ 미수기업어음증권이자</t>
  </si>
  <si>
    <t>④ 미수전자단기사채이자</t>
  </si>
  <si>
    <t>⑤ 미수대출채권이자</t>
  </si>
  <si>
    <t>⑥ 미수증권담보대출이자</t>
  </si>
  <si>
    <t>3) 미수배당금</t>
  </si>
  <si>
    <t>4) 기타미수수익</t>
  </si>
  <si>
    <t>다.보증금</t>
  </si>
  <si>
    <t>라.미회수채권</t>
  </si>
  <si>
    <t>3) 미회수채권-오픈뱅킹</t>
  </si>
  <si>
    <t>마.대손충당금</t>
  </si>
  <si>
    <t>바.현재가치조정차금</t>
  </si>
  <si>
    <t>Ⅹ.이연법인세자산</t>
  </si>
  <si>
    <t>ⅩⅠ.당기법인세자산</t>
  </si>
  <si>
    <t>ⅩⅡ.기타자산</t>
  </si>
  <si>
    <t>가.선급금</t>
  </si>
  <si>
    <t>나.선급비용</t>
  </si>
  <si>
    <t>3) 선급수수료</t>
  </si>
  <si>
    <t>4) 기타선급비용</t>
  </si>
  <si>
    <t>다.선급제세</t>
  </si>
  <si>
    <t>1) 기타선급제세</t>
  </si>
  <si>
    <t>마.보증금</t>
  </si>
  <si>
    <t>1) 회원보증금</t>
  </si>
  <si>
    <t>2) 기타보증금</t>
  </si>
  <si>
    <t>1) 위탁자예수금(원화)</t>
  </si>
  <si>
    <t>2) 위탁자예수금(외화)</t>
  </si>
  <si>
    <t>⑪ 국내선물대용 예수금</t>
  </si>
  <si>
    <t>3) 장내파생상품거래예수금</t>
  </si>
  <si>
    <t>4) 청약자예수금</t>
  </si>
  <si>
    <t>① 청약자예수금-주간사</t>
  </si>
  <si>
    <t>② 청약자예수금-일반</t>
  </si>
  <si>
    <t>5) 집합투자증권투자자예수금</t>
  </si>
  <si>
    <t>6) 기타예수금</t>
  </si>
  <si>
    <t>1) 신용대주담보금</t>
  </si>
  <si>
    <t>2) 대여담보금</t>
  </si>
  <si>
    <t>3) 스왑담보금</t>
  </si>
  <si>
    <t>Ⅱ.당기손익-공정가치측정금융부채</t>
  </si>
  <si>
    <t>가.매도유가증권</t>
  </si>
  <si>
    <t>3) 특수채</t>
  </si>
  <si>
    <t>나.파생상품부채</t>
  </si>
  <si>
    <t>②  상품관련</t>
  </si>
  <si>
    <t>③  통화관련</t>
  </si>
  <si>
    <t>Ⅲ.차입부채</t>
  </si>
  <si>
    <t>가.콜머니</t>
  </si>
  <si>
    <t>나.차입금</t>
  </si>
  <si>
    <t>③ 기타증금차입금</t>
  </si>
  <si>
    <t>2) 기업어음증권(CP)차입금</t>
  </si>
  <si>
    <t>3) 전자단기사채차입금</t>
  </si>
  <si>
    <t>4) 기타차입금</t>
  </si>
  <si>
    <t>다.환매조건부채권매도</t>
  </si>
  <si>
    <t>Ⅴ.기타금융부채</t>
  </si>
  <si>
    <t>가.미지급배당금</t>
  </si>
  <si>
    <t>나.미지급채무</t>
  </si>
  <si>
    <t>2) 미지급채무-오픈뱅킹</t>
  </si>
  <si>
    <t>다.미지급금</t>
  </si>
  <si>
    <t>라.미지급비용</t>
  </si>
  <si>
    <t>6) 미지급비용-연차충당부채</t>
  </si>
  <si>
    <t>7) 미지급비용-FCM수수료(EUREX)</t>
  </si>
  <si>
    <t>8) 미지급비용  기타</t>
  </si>
  <si>
    <t>마.리스부채</t>
  </si>
  <si>
    <t>Ⅵ.충당부채</t>
  </si>
  <si>
    <t>가.마일리지충당부채</t>
  </si>
  <si>
    <t>나.매입약정충당부채</t>
  </si>
  <si>
    <t>다.매입확약충당부채</t>
  </si>
  <si>
    <t>Ⅶ.당기법인세부채</t>
  </si>
  <si>
    <t>나.미지급법인세(주민세)</t>
  </si>
  <si>
    <t>Ⅷ.기타부채</t>
  </si>
  <si>
    <t>가.선수금</t>
  </si>
  <si>
    <t>나.선수수익</t>
  </si>
  <si>
    <t>다.제세금예수금</t>
  </si>
  <si>
    <t>라.기타의 기타부채</t>
  </si>
  <si>
    <t>5) 계좌개설인지대</t>
  </si>
  <si>
    <t>6) 예수금(기타)</t>
  </si>
  <si>
    <t>Ⅰ.자본금</t>
  </si>
  <si>
    <t>나.우선주자본금</t>
  </si>
  <si>
    <t>Ⅱ.자본잉여금</t>
  </si>
  <si>
    <t>Ⅲ.자본조정</t>
  </si>
  <si>
    <t>Ⅳ.이익잉여금</t>
  </si>
  <si>
    <t>다.미처분이익잉여금</t>
  </si>
  <si>
    <t>재무상태표</t>
    <phoneticPr fontId="241" type="noConversion"/>
  </si>
  <si>
    <t>연누적 손익계산서</t>
    <phoneticPr fontId="241" type="noConversion"/>
  </si>
  <si>
    <r>
      <t xml:space="preserve">[5-4458] 재무상태표 </t>
    </r>
    <r>
      <rPr>
        <sz val="9"/>
        <color theme="1"/>
        <rFont val="맑은 고딕"/>
        <family val="3"/>
        <charset val="129"/>
        <scheme val="minor"/>
      </rPr>
      <t xml:space="preserve"> 2. 0제외  0.세절항목포함  0.각주제외   1부호표시</t>
    </r>
    <phoneticPr fontId="246" type="noConversion"/>
  </si>
  <si>
    <t>주의!! 누적치로 할것!!</t>
    <phoneticPr fontId="246" type="noConversion"/>
  </si>
  <si>
    <t>자 산</t>
  </si>
  <si>
    <t>Ⅰ.영업수익</t>
  </si>
  <si>
    <t>가.현금 및 현금성자산</t>
  </si>
  <si>
    <t>1) 수탁수수료</t>
  </si>
  <si>
    <t>가.현금및현금성자산</t>
    <phoneticPr fontId="54" type="noConversion"/>
  </si>
  <si>
    <t>1) 정기예적금</t>
  </si>
  <si>
    <t>① 유가증권시장</t>
  </si>
  <si>
    <t>2) 인수및주선수수료</t>
  </si>
  <si>
    <t>기타</t>
  </si>
  <si>
    <t>a.수탁수수료 주식</t>
  </si>
  <si>
    <t>3) 사채모집수탁수수료</t>
  </si>
  <si>
    <t>b.수탁수수료 채권</t>
  </si>
  <si>
    <t>4) 집합투자증권취급수수료</t>
  </si>
  <si>
    <t>4) MMDA</t>
  </si>
  <si>
    <t>② 코스닥시장</t>
  </si>
  <si>
    <t>4) 외화예금</t>
    <phoneticPr fontId="18" type="noConversion"/>
  </si>
  <si>
    <t>5) 자산관리수수료</t>
  </si>
  <si>
    <t>5) 발행어음</t>
  </si>
  <si>
    <t>③ 코넥스시장</t>
  </si>
  <si>
    <t>6) 매수및합병수수료</t>
  </si>
  <si>
    <t>6) 기타예금</t>
  </si>
  <si>
    <t>④ 파생상품시장</t>
  </si>
  <si>
    <t>7) 기타수수료수익</t>
  </si>
  <si>
    <t>a.선물수수료</t>
  </si>
  <si>
    <t>나.유가증권처분및평가이익</t>
  </si>
  <si>
    <t>ㄱ.주가지수 선물수수료</t>
  </si>
  <si>
    <t>1) 당기손익-공정가치측정유가증권처분이익</t>
  </si>
  <si>
    <t>ㄴ.개별주식 선물수수료</t>
  </si>
  <si>
    <t>2) 당기손익-공정가치측정유가증권평가이익</t>
  </si>
  <si>
    <t>ㄷ.가공채권 선물 수수료</t>
  </si>
  <si>
    <t>ㄹ.통화선물 수수료</t>
  </si>
  <si>
    <t>b.옵션수수료</t>
  </si>
  <si>
    <t>ㄱ.주가지수 옵션수수료</t>
  </si>
  <si>
    <t>⑤ 외화증권수탁</t>
  </si>
  <si>
    <t>a.외화증권수탁(JPY)</t>
  </si>
  <si>
    <t>다.파생상품평가및처분이익</t>
  </si>
  <si>
    <t>b.외화증권수탁(HKD)</t>
  </si>
  <si>
    <t>1) 장내파생상품처분이익</t>
  </si>
  <si>
    <t>c.외화증권수탁(USD)</t>
  </si>
  <si>
    <t>2) 장내파생상품평가이익</t>
  </si>
  <si>
    <t>a.해외자기거래예치금(FCM)</t>
  </si>
  <si>
    <t>d.외화증권수탁(CAD)</t>
  </si>
  <si>
    <t>2) 투자자예탁금별도예치금(예금)</t>
  </si>
  <si>
    <t>3) 장외파생상품처분이익</t>
  </si>
  <si>
    <t>b.해외자기거래예치금(은행)</t>
  </si>
  <si>
    <t>e.외화증권수탁(EUR)</t>
  </si>
  <si>
    <t>4) 장외파생상품평가이익</t>
  </si>
  <si>
    <t>1) 현금및예치금이자수익</t>
  </si>
  <si>
    <t>⑥ 해외파생상품</t>
  </si>
  <si>
    <t>2) 당기손익-공정가치측정유가증권이자수익</t>
  </si>
  <si>
    <t>a.중개</t>
  </si>
  <si>
    <t>3) 대차거래이행보증금</t>
    <phoneticPr fontId="18" type="noConversion"/>
  </si>
  <si>
    <t>3) 대출채권이자</t>
  </si>
  <si>
    <t>b.총괄</t>
  </si>
  <si>
    <t>4) 장내파생상품거래예치금</t>
    <phoneticPr fontId="18" type="noConversion"/>
  </si>
  <si>
    <t>4) 기타이자수익</t>
  </si>
  <si>
    <t>a.KOSPI200 자기매매증거금</t>
  </si>
  <si>
    <t>c.EUREX</t>
  </si>
  <si>
    <t>마.대출채권관련이익</t>
  </si>
  <si>
    <t>⑦ 기타</t>
  </si>
  <si>
    <t>대손충당금환입</t>
  </si>
  <si>
    <t>1)</t>
  </si>
  <si>
    <t>a.KOSPI200 위탁매매증거금</t>
  </si>
  <si>
    <t>a.기타장외수수료주식</t>
  </si>
  <si>
    <t>바.외환거래이익</t>
  </si>
  <si>
    <t>5) 장내파생상품매매증거금</t>
    <phoneticPr fontId="18" type="noConversion"/>
  </si>
  <si>
    <t>외환차익</t>
  </si>
  <si>
    <t>① 원화증권</t>
  </si>
  <si>
    <t>외화환산이익</t>
  </si>
  <si>
    <t>사.기타의 영업수익</t>
  </si>
  <si>
    <t>배당금수익</t>
  </si>
  <si>
    <t>분배금수익</t>
  </si>
  <si>
    <t>6) 주식매매증거금</t>
    <phoneticPr fontId="18" type="noConversion"/>
  </si>
  <si>
    <t>충당금환입액</t>
  </si>
  <si>
    <t>① 판매수수료</t>
  </si>
  <si>
    <t>기타대손충당금환입</t>
  </si>
  <si>
    <t>② 판매보수</t>
  </si>
  <si>
    <t>Ⅱ.영업비용</t>
  </si>
  <si>
    <t>5) 해외역외펀드수수료</t>
  </si>
  <si>
    <t>① 투자일임</t>
  </si>
  <si>
    <t>8) 유통금융담보금</t>
    <phoneticPr fontId="18" type="noConversion"/>
  </si>
  <si>
    <t>① 판매보수</t>
  </si>
  <si>
    <t>9) 특정예금등</t>
    <phoneticPr fontId="18" type="noConversion"/>
  </si>
  <si>
    <t>1) 매매수수료</t>
  </si>
  <si>
    <t>6) 자산관리수수료</t>
  </si>
  <si>
    <t>10) 기타예치금</t>
    <phoneticPr fontId="18" type="noConversion"/>
  </si>
  <si>
    <t>2) 투자상담사수수료</t>
  </si>
  <si>
    <t>① 구조조정및금융상담수수료</t>
  </si>
  <si>
    <t>3) 투자자문수수료</t>
  </si>
  <si>
    <t>4) 투자일임수수료</t>
  </si>
  <si>
    <t>7) 매수및합병수수료</t>
  </si>
  <si>
    <t>① 업무수수료</t>
  </si>
  <si>
    <t>5) 대여수수료</t>
  </si>
  <si>
    <t>② 은행이체수수료(수입)</t>
  </si>
  <si>
    <t>⑥ 캐나다주식 예치금</t>
    <phoneticPr fontId="18" type="noConversion"/>
  </si>
  <si>
    <t>6) 기타수수료비용</t>
  </si>
  <si>
    <t>8) 기타수수료수익</t>
  </si>
  <si>
    <t>③ 송금수수료(소액결제)</t>
  </si>
  <si>
    <t>⑧ 영국주식 예치금</t>
  </si>
  <si>
    <t>나.유가증권처분및평가손실</t>
  </si>
  <si>
    <t>④ 환전수수료(JPY_out)</t>
  </si>
  <si>
    <t>⑩ 프랑스주식 예치금</t>
  </si>
  <si>
    <t>1) 당기손익-공정가치측정유가증권처분손실</t>
  </si>
  <si>
    <t>⑪ 국내선물대용 예치금(USD)</t>
  </si>
  <si>
    <t>2) 당기손익-공정가치측정유가증권평가손실</t>
  </si>
  <si>
    <t>⑫기타외화예치금</t>
  </si>
  <si>
    <t>3) 매도유가증권평가손실</t>
    <phoneticPr fontId="241" type="noConversion"/>
  </si>
  <si>
    <t>4) 파생결합증권처분손실</t>
    <phoneticPr fontId="241" type="noConversion"/>
  </si>
  <si>
    <t>5) 파생결합증권평가손실</t>
    <phoneticPr fontId="241" type="noConversion"/>
  </si>
  <si>
    <t>6) 파생결합증권상환손실</t>
    <phoneticPr fontId="241" type="noConversion"/>
  </si>
  <si>
    <t>다.파생상품평가및처분손실</t>
  </si>
  <si>
    <t>Ⅱ.유가증권</t>
  </si>
  <si>
    <t>11) 정기예적금</t>
    <phoneticPr fontId="18" type="noConversion"/>
  </si>
  <si>
    <t>1) 장내파생상품처분손실</t>
  </si>
  <si>
    <t>12) 저축성보험예금</t>
    <phoneticPr fontId="54" type="noConversion"/>
  </si>
  <si>
    <t>2) 장내파생상품평가손실</t>
  </si>
  <si>
    <t>3) 장외파생상품처분손실</t>
  </si>
  <si>
    <t>4) 장외파생상품평가손실</t>
  </si>
  <si>
    <t>나.유가증권평가 및 처분이익</t>
  </si>
  <si>
    <t>1) 예수부채이자비용</t>
  </si>
  <si>
    <t>1) 당기손익-공정가치측정금융상품처분이익</t>
  </si>
  <si>
    <t>2) 차입부채이자비용</t>
  </si>
  <si>
    <t>① 주식처분이익</t>
  </si>
  <si>
    <t>3) 기타이자비용</t>
  </si>
  <si>
    <t>a.주식처분이익</t>
  </si>
  <si>
    <t>사.대출채권평가및처분손실</t>
  </si>
  <si>
    <t>b.외화주식처분이익</t>
  </si>
  <si>
    <t>7) 집합투자증권</t>
  </si>
  <si>
    <t>② 출자금처분이익</t>
  </si>
  <si>
    <t>① 기타집합투자증권</t>
  </si>
  <si>
    <t>③ 신주인수권증서처분이익</t>
  </si>
  <si>
    <t>아.외환거래손실</t>
  </si>
  <si>
    <t>a.기타수익증권 공사채형</t>
  </si>
  <si>
    <t>a.신주인수권증서처분이익</t>
  </si>
  <si>
    <t>1) 외환차손</t>
  </si>
  <si>
    <t>b.기타수익증권 주식형</t>
  </si>
  <si>
    <t>b.신주인수권증서전환이익</t>
  </si>
  <si>
    <t>2) 외화환산손실</t>
  </si>
  <si>
    <t>c.기타수익증권 채권혼합형</t>
  </si>
  <si>
    <t>④ 채권처분이익</t>
  </si>
  <si>
    <t>자.판매비와관리비</t>
  </si>
  <si>
    <t>d.기타수익증권 (부동산)</t>
  </si>
  <si>
    <t>a.채권처분이익</t>
  </si>
  <si>
    <t>1) 급여</t>
  </si>
  <si>
    <t>e.기타수익증권 ETF</t>
  </si>
  <si>
    <t>b.외화채권처분이익</t>
  </si>
  <si>
    <t>2) 퇴직급여</t>
  </si>
  <si>
    <t>8) 단기사채</t>
  </si>
  <si>
    <t>⑤ 집합투자증권처분이익</t>
  </si>
  <si>
    <t>3) 복리후생비</t>
  </si>
  <si>
    <t>9) 외화증권</t>
  </si>
  <si>
    <t>⑥ 기업어음증권처분이익</t>
  </si>
  <si>
    <t>4) 전산운용비</t>
  </si>
  <si>
    <t>⑦ 단기사채처분이익</t>
  </si>
  <si>
    <t>5) 임차료</t>
  </si>
  <si>
    <t>⑧ 당기손익-공정가치측정금융상품상환이익</t>
  </si>
  <si>
    <t>6) 지급수수료</t>
  </si>
  <si>
    <t>10) 손해배상공동기금</t>
  </si>
  <si>
    <t>7) 접대비</t>
  </si>
  <si>
    <t>8) 광고선전비</t>
  </si>
  <si>
    <t>9) 감가상각비</t>
  </si>
  <si>
    <t>11) 기타당기손익-공정가치측정금융자산</t>
  </si>
  <si>
    <t>① 주식평가이익</t>
  </si>
  <si>
    <t>10) 조사연구비</t>
  </si>
  <si>
    <t>a.주식평가이익</t>
  </si>
  <si>
    <t>11) 연수비</t>
  </si>
  <si>
    <t>1) 출자금</t>
  </si>
  <si>
    <t>b.외화주식평가이익</t>
  </si>
  <si>
    <t>12) 무형자산상각비</t>
  </si>
  <si>
    <t>② 출자금평가이익</t>
  </si>
  <si>
    <t>13) 세금과공과금</t>
  </si>
  <si>
    <t>③ 신주인수권증서평가이익</t>
  </si>
  <si>
    <t>14) 판매부대비</t>
  </si>
  <si>
    <t>④ 채권평가이익</t>
  </si>
  <si>
    <t>15) 수도광열및사옥관리비</t>
  </si>
  <si>
    <t>a.채권평가이익</t>
  </si>
  <si>
    <t>16) 회의비</t>
  </si>
  <si>
    <t>Ⅲ.파생상품자산</t>
  </si>
  <si>
    <t>⑤ 집합투자증권평가이익</t>
  </si>
  <si>
    <t>17) 여비교통비</t>
  </si>
  <si>
    <t>가.통화관련</t>
  </si>
  <si>
    <t>18) 도서인쇄비</t>
  </si>
  <si>
    <t>1) 통화스왑</t>
  </si>
  <si>
    <t>19) 차량유지비</t>
  </si>
  <si>
    <t>나.주식관련</t>
  </si>
  <si>
    <t>20) 소모품비</t>
  </si>
  <si>
    <t>21) 보험료</t>
  </si>
  <si>
    <t>② 채권평가이익</t>
  </si>
  <si>
    <t>a.상품스왑</t>
    <phoneticPr fontId="54" type="noConversion"/>
  </si>
  <si>
    <t>22) 행사비</t>
  </si>
  <si>
    <t>다.상품관련</t>
  </si>
  <si>
    <t>③ 기타매도유가증권평가이익</t>
  </si>
  <si>
    <t>b.매입상품옵션-장외</t>
    <phoneticPr fontId="54" type="noConversion"/>
  </si>
  <si>
    <t>23) 기타</t>
  </si>
  <si>
    <t>1) 매입상품옵션-장외</t>
  </si>
  <si>
    <r>
      <rPr>
        <sz val="10.35"/>
        <color theme="1"/>
        <rFont val="맑은 고딕"/>
        <family val="3"/>
        <charset val="129"/>
      </rPr>
      <t>③ 통화</t>
    </r>
    <r>
      <rPr>
        <sz val="9"/>
        <color theme="1"/>
        <rFont val="맑은 고딕"/>
        <family val="3"/>
        <charset val="129"/>
        <scheme val="minor"/>
      </rPr>
      <t>관련</t>
    </r>
    <phoneticPr fontId="54" type="noConversion"/>
  </si>
  <si>
    <t>차.기타의영업비용</t>
  </si>
  <si>
    <t>라.파생상품 거래일손익인식평가조정액</t>
  </si>
  <si>
    <t>① 주식워런트증권처분이익</t>
  </si>
  <si>
    <t>1) 대손상각비</t>
  </si>
  <si>
    <t>Ⅳ.상각후원가측정금융자산</t>
  </si>
  <si>
    <t>b.파생상품 거래일손익인식평가조정액</t>
    <phoneticPr fontId="241" type="noConversion"/>
  </si>
  <si>
    <t>2) 충당부채전입액</t>
  </si>
  <si>
    <t>가.신용공여금</t>
  </si>
  <si>
    <t>3) 기타</t>
  </si>
  <si>
    <t>① 주식워런트증권평가이익</t>
  </si>
  <si>
    <t>Ⅲ.영업이익</t>
  </si>
  <si>
    <t>Ⅳ.영업외수익</t>
  </si>
  <si>
    <t>① 주식워런트증권</t>
  </si>
  <si>
    <t>나.출자금</t>
    <phoneticPr fontId="54" type="noConversion"/>
  </si>
  <si>
    <t>가.지분법주식관련수익</t>
  </si>
  <si>
    <t>Ⅵ.대출채권</t>
    <phoneticPr fontId="54" type="noConversion"/>
  </si>
  <si>
    <t>1) 지분법이익</t>
  </si>
  <si>
    <t>가.신용공여금</t>
    <phoneticPr fontId="18" type="noConversion"/>
  </si>
  <si>
    <t>2) 지분법적용투자주식처분이익</t>
  </si>
  <si>
    <t>다.파생상품관련이익</t>
  </si>
  <si>
    <t>나.유형자산관련수익</t>
  </si>
  <si>
    <t>나.환매조건부채권매수</t>
  </si>
  <si>
    <t>1) 파생상품거래이익</t>
  </si>
  <si>
    <t>1) 유형자산처분이익</t>
  </si>
  <si>
    <t>다.대여금</t>
  </si>
  <si>
    <t>① 이자율관련거래이익</t>
  </si>
  <si>
    <t>다.무형자산관련수익</t>
  </si>
  <si>
    <t>a.국내선물거래이익-이자율</t>
  </si>
  <si>
    <t>1) 무형자산손상차손환입</t>
  </si>
  <si>
    <t>② 통화관련거래이익</t>
  </si>
  <si>
    <t>① 예탁담보대출금</t>
    <phoneticPr fontId="18" type="noConversion"/>
  </si>
  <si>
    <t>2) 무형자산처분이익</t>
  </si>
  <si>
    <t>a.국내선물거래이익-통화</t>
  </si>
  <si>
    <t>② 매도담보대출금</t>
    <phoneticPr fontId="18" type="noConversion"/>
  </si>
  <si>
    <t>라.기타영업외수익</t>
  </si>
  <si>
    <t>b.해외선물거래이익-통화</t>
  </si>
  <si>
    <t>나.환매조건부채권매수</t>
    <phoneticPr fontId="18" type="noConversion"/>
  </si>
  <si>
    <t>1) 잡수익</t>
  </si>
  <si>
    <t>③ 주식관련거래이익</t>
  </si>
  <si>
    <t>다.대여금</t>
    <phoneticPr fontId="18" type="noConversion"/>
  </si>
  <si>
    <t>2) 자산수증이익</t>
  </si>
  <si>
    <t>라.대출금</t>
  </si>
  <si>
    <t>a.국내선물거래이익-주식</t>
  </si>
  <si>
    <t>3) 전기오류수정이익</t>
  </si>
  <si>
    <t>마.매입대출채권</t>
  </si>
  <si>
    <t>b.EUREX 거래이익-주식</t>
  </si>
  <si>
    <t>① 우리사주 대여금</t>
    <phoneticPr fontId="18" type="noConversion"/>
  </si>
  <si>
    <t>Ⅴ.영업외비용</t>
  </si>
  <si>
    <t>1) 단기매입대출채권</t>
  </si>
  <si>
    <t>c.국내옵션거래이익-주식</t>
  </si>
  <si>
    <r>
      <rPr>
        <sz val="9"/>
        <color theme="1"/>
        <rFont val="맑은 고딕"/>
        <family val="3"/>
        <charset val="129"/>
      </rPr>
      <t>②</t>
    </r>
    <r>
      <rPr>
        <sz val="9"/>
        <color theme="1"/>
        <rFont val="맑은 고딕"/>
        <family val="3"/>
        <charset val="129"/>
        <scheme val="minor"/>
      </rPr>
      <t xml:space="preserve"> 주택매입자금장기대여금</t>
    </r>
    <phoneticPr fontId="54" type="noConversion"/>
  </si>
  <si>
    <t>가.지분법주식관련비용</t>
  </si>
  <si>
    <t>바.사모사채</t>
  </si>
  <si>
    <t>d.해외선물거래이익-주식</t>
  </si>
  <si>
    <r>
      <rPr>
        <sz val="9"/>
        <color theme="1"/>
        <rFont val="맑은 고딕"/>
        <family val="3"/>
        <charset val="129"/>
      </rPr>
      <t>③</t>
    </r>
    <r>
      <rPr>
        <sz val="9"/>
        <color theme="1"/>
        <rFont val="맑은 고딕"/>
        <family val="3"/>
        <charset val="129"/>
        <scheme val="minor"/>
      </rPr>
      <t xml:space="preserve"> 주택전세자금장기대여금</t>
    </r>
    <phoneticPr fontId="54" type="noConversion"/>
  </si>
  <si>
    <t>1) 지분법손실</t>
  </si>
  <si>
    <t>사.대손충당금</t>
  </si>
  <si>
    <t>e.장외파생상품거래이익-주식</t>
  </si>
  <si>
    <t>다.유형자산관련비용</t>
  </si>
  <si>
    <t>④ 상품관련거래이익</t>
  </si>
  <si>
    <t>라.대출금</t>
    <phoneticPr fontId="54" type="noConversion"/>
  </si>
  <si>
    <t>1) 유형자산처분손실</t>
  </si>
  <si>
    <t>2) 대출금대손충당금</t>
  </si>
  <si>
    <t>a.해외선물거래이익-상품</t>
  </si>
  <si>
    <t>마.매입대출채권</t>
    <phoneticPr fontId="54" type="noConversion"/>
  </si>
  <si>
    <t>라.무형자산관련비용</t>
  </si>
  <si>
    <t>b.장외파생상품거래이익-상품</t>
  </si>
  <si>
    <t>사.사모사채</t>
    <phoneticPr fontId="18" type="noConversion"/>
  </si>
  <si>
    <t>1) 무형자산처분손실</t>
    <phoneticPr fontId="241" type="noConversion"/>
  </si>
  <si>
    <t>4) 사모사채 대손충당금</t>
  </si>
  <si>
    <t>2) 파생상품평가이익</t>
  </si>
  <si>
    <t>마.기타영업외비용</t>
  </si>
  <si>
    <t>아.현재가치조정차금</t>
  </si>
  <si>
    <t>① 이자율관련평가이익</t>
  </si>
  <si>
    <t>아.대손충당금</t>
    <phoneticPr fontId="18" type="noConversion"/>
  </si>
  <si>
    <t>1) 기부금</t>
  </si>
  <si>
    <t>1) 현재가치할인차금</t>
  </si>
  <si>
    <t>a.국내선물평가이익-이자율</t>
  </si>
  <si>
    <t>2) 잡손실</t>
  </si>
  <si>
    <t>자.이연대출부대손익</t>
  </si>
  <si>
    <t>② 통화관련평가이익</t>
  </si>
  <si>
    <t>2) 대출금 대손충당금</t>
    <phoneticPr fontId="18" type="noConversion"/>
  </si>
  <si>
    <t>Ⅵ.법인세차감전순이익</t>
  </si>
  <si>
    <t>1) 이연대출부대수익</t>
  </si>
  <si>
    <t>a.국내선물평가이익-통화</t>
  </si>
  <si>
    <t>3) 매입대출채권 대손충당금</t>
    <phoneticPr fontId="54" type="noConversion"/>
  </si>
  <si>
    <t>Ⅶ.법인세비용</t>
  </si>
  <si>
    <t>Ⅴ.유형자산</t>
  </si>
  <si>
    <t>b.해외선물평가이익-통화</t>
  </si>
  <si>
    <t>4) 부도채권대손충당금</t>
    <phoneticPr fontId="54" type="noConversion"/>
  </si>
  <si>
    <t>Ⅷ.당기순이익</t>
  </si>
  <si>
    <t>c.장외파생상품평가이익-통화</t>
  </si>
  <si>
    <t>5) 사모사채 대손충당금</t>
    <phoneticPr fontId="54" type="noConversion"/>
  </si>
  <si>
    <t>Ⅸ.기타포괄손익</t>
  </si>
  <si>
    <t>③ 주식관련평가이익</t>
  </si>
  <si>
    <t>Ⅶ.유형자산</t>
    <phoneticPr fontId="18" type="noConversion"/>
  </si>
  <si>
    <t>Ⅹ.총   포   괄   이   익</t>
  </si>
  <si>
    <t>a.국내선물평가이익-주식</t>
  </si>
  <si>
    <t>① 사용권자산</t>
  </si>
  <si>
    <t>b.국내옵션평가이익-주식</t>
  </si>
  <si>
    <t>가.유형자산감가상각누계액</t>
  </si>
  <si>
    <t>① 사용권자산감가상각누계액</t>
  </si>
  <si>
    <t>Ⅵ.무형자산</t>
  </si>
  <si>
    <t>① 예금이자</t>
  </si>
  <si>
    <t>Ⅷ.무형자산</t>
    <phoneticPr fontId="18" type="noConversion"/>
  </si>
  <si>
    <t>② 양도성예금증서거래이익</t>
  </si>
  <si>
    <t>a.양도성예금증서매매이익</t>
  </si>
  <si>
    <t>③ 증금예치금이자</t>
  </si>
  <si>
    <t>④ 기타예치금이자수익</t>
  </si>
  <si>
    <t>2) 당기손익-공정가치측정금융자산이자수익</t>
  </si>
  <si>
    <t>Ⅶ.기타자산</t>
  </si>
  <si>
    <t>① 채권이자</t>
  </si>
  <si>
    <t>② 기업어음증권이자</t>
  </si>
  <si>
    <t>Ⅸ.수취채권</t>
    <phoneticPr fontId="18" type="noConversion"/>
  </si>
  <si>
    <t>③ 단기사채이자</t>
  </si>
  <si>
    <t>3) 상각후원가측정금융자산이자</t>
  </si>
  <si>
    <t>① 신용공여이자</t>
  </si>
  <si>
    <t>a.신용거래융자이자</t>
  </si>
  <si>
    <t>② 채권미수금</t>
  </si>
  <si>
    <t>b.예탁증권담보대출이자</t>
  </si>
  <si>
    <t>ㄱ.예탁담보대출이자</t>
  </si>
  <si>
    <t>ㄴ.매도담보대출이자</t>
  </si>
  <si>
    <t>② 환매조건부채권매수이자</t>
  </si>
  <si>
    <t>④ 외국환미수금</t>
    <phoneticPr fontId="54" type="noConversion"/>
  </si>
  <si>
    <t>③ 대출금이자</t>
  </si>
  <si>
    <r>
      <rPr>
        <sz val="9"/>
        <color theme="1"/>
        <rFont val="맑은 고딕"/>
        <family val="3"/>
        <charset val="129"/>
      </rPr>
      <t>⑤</t>
    </r>
    <r>
      <rPr>
        <sz val="9"/>
        <color theme="1"/>
        <rFont val="맑은 고딕"/>
        <family val="3"/>
        <charset val="129"/>
        <scheme val="minor"/>
      </rPr>
      <t xml:space="preserve"> 기타</t>
    </r>
    <phoneticPr fontId="54" type="noConversion"/>
  </si>
  <si>
    <t>④ 사모사채이자</t>
  </si>
  <si>
    <t>① 미수금이자</t>
  </si>
  <si>
    <t>② 증권시장공동기금 운용이자</t>
  </si>
  <si>
    <t>③ 파생상품시장공동기금 운용이자</t>
  </si>
  <si>
    <t>④ 스왑증거금이자수익</t>
  </si>
  <si>
    <t>⑤ 기타이자수익</t>
  </si>
  <si>
    <t>a.이자수익-차액결제</t>
  </si>
  <si>
    <t>6) 해외미수금(자기)</t>
  </si>
  <si>
    <t>b.기타이자(미수.연체료.주택)</t>
  </si>
  <si>
    <t>1) 외환차익</t>
  </si>
  <si>
    <t>① 해외미수금(고객)</t>
    <phoneticPr fontId="18" type="noConversion"/>
  </si>
  <si>
    <t>① 미수수탁수수료(국내)</t>
  </si>
  <si>
    <t>2) 외화환산이익</t>
  </si>
  <si>
    <t>② 해외미수금(자기)</t>
    <phoneticPr fontId="18" type="noConversion"/>
  </si>
  <si>
    <t>② 미수수탁수수료(해외)</t>
  </si>
  <si>
    <t>1) 배당금수익</t>
  </si>
  <si>
    <t>① 당기손익-공정가치측정금융자산배당금수익</t>
  </si>
  <si>
    <t>2) 분배금수익</t>
  </si>
  <si>
    <t>① 투자조합 분배금수익</t>
  </si>
  <si>
    <t>② 미수신용거래융자이자-기타</t>
  </si>
  <si>
    <t>② 수익증권 분배금수익</t>
  </si>
  <si>
    <t>④ 기타</t>
    <phoneticPr fontId="54" type="noConversion"/>
  </si>
  <si>
    <t>③ 미수채권이자</t>
  </si>
  <si>
    <t>3) 별도예치금 평가이익</t>
  </si>
  <si>
    <t>④ 미수단기사채이자</t>
  </si>
  <si>
    <t>4) 충당부채환입액</t>
  </si>
  <si>
    <t>② 기타충당부채환입</t>
  </si>
  <si>
    <t>① 매매수수료-국내분</t>
  </si>
  <si>
    <t>다.선급금</t>
  </si>
  <si>
    <t>a.예탁원수수료(코스닥)</t>
  </si>
  <si>
    <t>b.예탁원수수료(코넥스)</t>
  </si>
  <si>
    <t>3) 미수배당금</t>
    <phoneticPr fontId="18" type="noConversion"/>
  </si>
  <si>
    <t>c.예탁원수수료(거래소)</t>
  </si>
  <si>
    <t>4) 기타미수수익</t>
    <phoneticPr fontId="18" type="noConversion"/>
  </si>
  <si>
    <t>라.선급비용</t>
  </si>
  <si>
    <t>d.예탁원수수료(K-OTC)</t>
  </si>
  <si>
    <t>e.거래소정률회비</t>
  </si>
  <si>
    <t>f.채권정률회비</t>
  </si>
  <si>
    <t>3) 기타선급비용</t>
  </si>
  <si>
    <t>g.코넥스정률회비</t>
  </si>
  <si>
    <t>h.선물정률회비</t>
  </si>
  <si>
    <t>ㄱ.주가지수 선물정률회비</t>
  </si>
  <si>
    <t>ㄴ.개별주식 선물정률회비</t>
  </si>
  <si>
    <t>ㄷ.가공채권 선물정률회비</t>
  </si>
  <si>
    <t>ㄹ.통화 선물정률회비</t>
  </si>
  <si>
    <t>2) 회원보증금</t>
  </si>
  <si>
    <t>i.옵션정률회비</t>
  </si>
  <si>
    <t>3) 기타보증금</t>
  </si>
  <si>
    <t>ㄱ.주가지수 옵션정률회비</t>
  </si>
  <si>
    <t>Ⅹ.이연법인세자산</t>
    <phoneticPr fontId="18" type="noConversion"/>
  </si>
  <si>
    <t>j.취급수수료(은행)</t>
  </si>
  <si>
    <t>ⅩⅠ.당기법인세자산</t>
    <phoneticPr fontId="18" type="noConversion"/>
  </si>
  <si>
    <t>k.코스닥 정율회비</t>
  </si>
  <si>
    <r>
      <t>ⅩⅡ</t>
    </r>
    <r>
      <rPr>
        <sz val="9"/>
        <color theme="1"/>
        <rFont val="맑은 고딕"/>
        <family val="3"/>
        <charset val="129"/>
        <scheme val="minor"/>
      </rPr>
      <t>.기타자산</t>
    </r>
    <phoneticPr fontId="18" type="noConversion"/>
  </si>
  <si>
    <t>l.거래소 프로세스 사용료</t>
  </si>
  <si>
    <t>ㄱ.유가</t>
  </si>
  <si>
    <t>ㄴ.코스닥</t>
  </si>
  <si>
    <t>ㄷ.코넥스</t>
  </si>
  <si>
    <t>ㄹ.파생</t>
  </si>
  <si>
    <t>① 증권미수금대손충당금</t>
  </si>
  <si>
    <t>ㅁ.채권</t>
  </si>
  <si>
    <t>② 기타미수금대손충당금</t>
  </si>
  <si>
    <t>m.예탁원 보관기관 수수료</t>
  </si>
  <si>
    <t>3) 선급수수료</t>
    <phoneticPr fontId="18" type="noConversion"/>
  </si>
  <si>
    <t>ㄱ.자기</t>
  </si>
  <si>
    <t>4) 기타선급비용</t>
    <phoneticPr fontId="18" type="noConversion"/>
  </si>
  <si>
    <t>① 미수채권이자대손충당금</t>
  </si>
  <si>
    <t>ㄴ.개별주식 옵션정률회비</t>
  </si>
  <si>
    <t>ㄴ.고객</t>
  </si>
  <si>
    <t>② 미수신용이자대손충당금</t>
  </si>
  <si>
    <t>n.예탁원대체수수료</t>
  </si>
  <si>
    <t>③ 기타미수수익대손충당금</t>
  </si>
  <si>
    <t>ㄱ.자기(예탁원대체수수료)</t>
  </si>
  <si>
    <t>자 산 총 계</t>
  </si>
  <si>
    <t>ㄴ.고객(예탁원대체수수료)</t>
  </si>
  <si>
    <t>o.프리보드수수료(K-OTC)</t>
  </si>
  <si>
    <t>마.보증금</t>
    <phoneticPr fontId="18" type="noConversion"/>
  </si>
  <si>
    <t>p.국내 매매수수료(기타)</t>
  </si>
  <si>
    <t>② 매매수수료-해외분</t>
  </si>
  <si>
    <t>a.해외주식 매매수수료(JPY)</t>
  </si>
  <si>
    <t>b.해외주식 매매수수료(HKD)</t>
  </si>
  <si>
    <t>c.해외주식 매매수수료(USD)</t>
  </si>
  <si>
    <t>② 해외주식 예수금(JPY)</t>
  </si>
  <si>
    <t>d.해외주식 매매수수료(CAD)</t>
  </si>
  <si>
    <t>③ 해외주식 예수금(HKD)</t>
  </si>
  <si>
    <t>e.해외주식 매매수수료(EUR)</t>
  </si>
  <si>
    <t>④ 해외주식 예수금(CNY)</t>
  </si>
  <si>
    <t>f.해외주식 매매수수료(GBP)</t>
  </si>
  <si>
    <t>⑤ 해외주식 예수금(USD)</t>
  </si>
  <si>
    <t>g.매매수수료-해외선물옵션(FCM)</t>
  </si>
  <si>
    <t>⑥ 해외주식 예수금(CAD)</t>
  </si>
  <si>
    <t>h.해외주식 매매수수료(SGD)</t>
  </si>
  <si>
    <t>⑦ 해외주식 예수금(EUR)</t>
  </si>
  <si>
    <t>i.해외주식 매매수수료(CNY)</t>
  </si>
  <si>
    <t>⑧ 해외주식 예수금(GBP)</t>
  </si>
  <si>
    <t>j.해외주식 매매수수료(KRW)</t>
  </si>
  <si>
    <t>⑨ 해외주식 예수금(SGD)</t>
  </si>
  <si>
    <t>k.해외옵션결제수수료</t>
  </si>
  <si>
    <t>⑩ 해외주식 예수금(CHF)</t>
  </si>
  <si>
    <t>l.매매수수료-EUREX(FCM)</t>
  </si>
  <si>
    <t>m.매매수수료-TF</t>
  </si>
  <si>
    <t>n.매매수수료-유로클리어</t>
  </si>
  <si>
    <t>3) 투자일임수수료</t>
  </si>
  <si>
    <t>4) 대여수수료</t>
  </si>
  <si>
    <t>⑪ 국내선물대용 예수금</t>
    <phoneticPr fontId="18" type="noConversion"/>
  </si>
  <si>
    <t>① 대여수수료-예탁원</t>
  </si>
  <si>
    <t>② 대여수수료-고객</t>
  </si>
  <si>
    <t>5) 기타수수료비용(오픈뱅킹)</t>
  </si>
  <si>
    <t>6) 기타수수료비용(오픈뱅킹 주거래)</t>
  </si>
  <si>
    <t>7) 기타수수료비용</t>
  </si>
  <si>
    <t>나.유가증권평가 및 처분손실</t>
  </si>
  <si>
    <t>1) 당기손익-공정가치측정금융상품처분손실</t>
  </si>
  <si>
    <t>① 주식처분손실</t>
  </si>
  <si>
    <t>a.주식처분손실</t>
  </si>
  <si>
    <t>b.외화주식처분손실</t>
  </si>
  <si>
    <t>② 출자금처분손실</t>
  </si>
  <si>
    <t>③ 신주인수권증서처분손실</t>
  </si>
  <si>
    <t>a.신주인수권증서처분손실</t>
  </si>
  <si>
    <t>① CMS 예수금</t>
  </si>
  <si>
    <t>b.신주인수권증서전환손실</t>
  </si>
  <si>
    <t>④ 채권처분손실</t>
  </si>
  <si>
    <t>4) 청약자예수금</t>
    <phoneticPr fontId="18" type="noConversion"/>
  </si>
  <si>
    <t>③ 기타(해외)</t>
  </si>
  <si>
    <t>a.채권처분손실</t>
  </si>
  <si>
    <t>⑤ 집합투자증권처분손실</t>
  </si>
  <si>
    <t>② 청약자예수금-일반</t>
    <phoneticPr fontId="18" type="noConversion"/>
  </si>
  <si>
    <t>1) 기타담보금</t>
  </si>
  <si>
    <t>⑥ 기업어음증권처분손실</t>
  </si>
  <si>
    <t>5) 집합투자증권투자자예수금</t>
    <phoneticPr fontId="18" type="noConversion"/>
  </si>
  <si>
    <t>① 대여담보금</t>
  </si>
  <si>
    <t>⑦ 단기사채처분손실</t>
  </si>
  <si>
    <t>6) 기타예수금</t>
    <phoneticPr fontId="18" type="noConversion"/>
  </si>
  <si>
    <t>⑧ 당기손익-공정가치측정금융상품상환손실</t>
  </si>
  <si>
    <t>2) 당기손익-공정가치측정금융상품평가손실</t>
  </si>
  <si>
    <t>① 주식평가손실</t>
  </si>
  <si>
    <t>2) 대여담보금</t>
    <phoneticPr fontId="54" type="noConversion"/>
  </si>
  <si>
    <t>Ⅱ.차입부채</t>
  </si>
  <si>
    <t>a.주식평가손실</t>
  </si>
  <si>
    <t>3) 스왑담보금</t>
    <phoneticPr fontId="54" type="noConversion"/>
  </si>
  <si>
    <t>가.차입금</t>
  </si>
  <si>
    <t>b.외화주식평가손실</t>
  </si>
  <si>
    <t>② 출자금평가손실</t>
  </si>
  <si>
    <t>③ 신주인수권증서평가손실</t>
  </si>
  <si>
    <t>④ 채권평가손실</t>
  </si>
  <si>
    <t>a.채권평가손실</t>
  </si>
  <si>
    <t>2) 기업어음(CP)차입금</t>
  </si>
  <si>
    <t>⑤ 집합투자증권평가손실</t>
  </si>
  <si>
    <t>3) 단기사채 차입금</t>
  </si>
  <si>
    <t>3) 매도유가증권평가손실</t>
  </si>
  <si>
    <t>나.환매조건부채권매도</t>
  </si>
  <si>
    <t>② 채권평가손실</t>
  </si>
  <si>
    <t>③ 기타매도유가증권평가손실</t>
  </si>
  <si>
    <t>다.매도유가증권</t>
  </si>
  <si>
    <t>4) 파생결합증권처분손실</t>
  </si>
  <si>
    <t>① 주식워런트증권처분손실</t>
  </si>
  <si>
    <t>a.주식스왑</t>
    <phoneticPr fontId="54" type="noConversion"/>
  </si>
  <si>
    <t>②  상품관련</t>
    <phoneticPr fontId="18" type="noConversion"/>
  </si>
  <si>
    <t>5) 파생결합증권평가손실</t>
  </si>
  <si>
    <t>4) 기타매도유가증권</t>
  </si>
  <si>
    <t>① 주식워런트증권평가손실</t>
  </si>
  <si>
    <t>③  통화관련</t>
    <phoneticPr fontId="18" type="noConversion"/>
  </si>
  <si>
    <t>6) 파생결합증권상환손실</t>
  </si>
  <si>
    <t>① 주식워런트증권청산손실</t>
  </si>
  <si>
    <t>다.파생상품관련손실</t>
  </si>
  <si>
    <t>1) 파생상품거래손실</t>
  </si>
  <si>
    <t>① 이자율관련거래손실</t>
  </si>
  <si>
    <t>a.국내선물거래손실-이자율</t>
  </si>
  <si>
    <t>② 통화관련거래손실</t>
  </si>
  <si>
    <t>a.국내선물거래손실-통화</t>
  </si>
  <si>
    <t>b.해외선물거래손실-통화</t>
  </si>
  <si>
    <t>다.환매조건부채권매도</t>
    <phoneticPr fontId="54" type="noConversion"/>
  </si>
  <si>
    <t>③ 주식관련거래손실</t>
  </si>
  <si>
    <t>가.충당부채</t>
  </si>
  <si>
    <t>a.국내선물거래손실-주식</t>
  </si>
  <si>
    <t>1) 복구충당부채</t>
  </si>
  <si>
    <t>b.EUREX 거래손실-주식</t>
  </si>
  <si>
    <r>
      <rPr>
        <sz val="9"/>
        <color theme="1"/>
        <rFont val="맑은 고딕"/>
        <family val="3"/>
        <charset val="129"/>
      </rPr>
      <t>Ⅴ</t>
    </r>
    <r>
      <rPr>
        <sz val="9"/>
        <color theme="1"/>
        <rFont val="맑은 고딕"/>
        <family val="3"/>
        <charset val="129"/>
        <scheme val="minor"/>
      </rPr>
      <t>.기타금융부채</t>
    </r>
    <phoneticPr fontId="18" type="noConversion"/>
  </si>
  <si>
    <t>2) 기타충당부채</t>
  </si>
  <si>
    <t>c.국내옵션거래손실-주식</t>
  </si>
  <si>
    <t>가.미지급배당금</t>
    <phoneticPr fontId="54" type="noConversion"/>
  </si>
  <si>
    <t>① 마일리지충당부채</t>
  </si>
  <si>
    <t>d.해외선물거래손실-주식</t>
  </si>
  <si>
    <t>나.미지급채무</t>
    <phoneticPr fontId="54" type="noConversion"/>
  </si>
  <si>
    <t>3) 매입약정충당부채</t>
  </si>
  <si>
    <t>4) 매입확약충당부채</t>
  </si>
  <si>
    <t>④ 상품관련거래손실</t>
  </si>
  <si>
    <t>나.당기법인세부채</t>
  </si>
  <si>
    <t>a.해외선물거래손실-상품</t>
  </si>
  <si>
    <t>다.미지급금</t>
    <phoneticPr fontId="54" type="noConversion"/>
  </si>
  <si>
    <t>1) 미지급법인세(법인세)</t>
  </si>
  <si>
    <t>2) 파생상품평가손실</t>
  </si>
  <si>
    <t>라.미지급비용</t>
    <phoneticPr fontId="54" type="noConversion"/>
  </si>
  <si>
    <t>2) 미지급법인세(주민세)</t>
  </si>
  <si>
    <t>① 이자율관련평가손실</t>
  </si>
  <si>
    <t>다.리스부채</t>
  </si>
  <si>
    <t>a.국내선물평가손실-이자율</t>
  </si>
  <si>
    <t>② 통화관련평가손실</t>
  </si>
  <si>
    <t>a.국내선물평가손실-통화</t>
  </si>
  <si>
    <t>b.해외선물평가손실-통화</t>
  </si>
  <si>
    <t>c.장외파생상품평가손실-통화</t>
  </si>
  <si>
    <t>③ 주식관련평가손실</t>
  </si>
  <si>
    <t>1) 미지급금-자기매매</t>
  </si>
  <si>
    <t>a.국내선물평가손실-주식</t>
  </si>
  <si>
    <t>2) 미지급금-위탁매매</t>
  </si>
  <si>
    <t>b.국내옵션평가손실-주식</t>
  </si>
  <si>
    <t>마.리스부채</t>
    <phoneticPr fontId="18" type="noConversion"/>
  </si>
  <si>
    <t>3) 미지급금-해외</t>
  </si>
  <si>
    <r>
      <rPr>
        <sz val="9"/>
        <color theme="1"/>
        <rFont val="맑은 고딕"/>
        <family val="3"/>
        <charset val="129"/>
      </rPr>
      <t>Ⅵ</t>
    </r>
    <r>
      <rPr>
        <sz val="9"/>
        <color theme="1"/>
        <rFont val="맑은 고딕"/>
        <family val="3"/>
        <charset val="129"/>
        <scheme val="minor"/>
      </rPr>
      <t>.충당부채</t>
    </r>
    <phoneticPr fontId="18" type="noConversion"/>
  </si>
  <si>
    <t>라.복구충당부채</t>
    <phoneticPr fontId="18" type="noConversion"/>
  </si>
  <si>
    <r>
      <rPr>
        <sz val="9"/>
        <color theme="1"/>
        <rFont val="맑은 고딕"/>
        <family val="3"/>
        <charset val="129"/>
      </rPr>
      <t>Ⅶ</t>
    </r>
    <r>
      <rPr>
        <sz val="9"/>
        <color theme="1"/>
        <rFont val="맑은 고딕"/>
        <family val="3"/>
        <charset val="129"/>
        <scheme val="minor"/>
      </rPr>
      <t>.당기법인세부채</t>
    </r>
    <phoneticPr fontId="18" type="noConversion"/>
  </si>
  <si>
    <r>
      <rPr>
        <sz val="9"/>
        <color theme="1"/>
        <rFont val="맑은 고딕"/>
        <family val="3"/>
        <charset val="129"/>
      </rPr>
      <t>Ⅷ</t>
    </r>
    <r>
      <rPr>
        <sz val="9"/>
        <color theme="1"/>
        <rFont val="맑은 고딕"/>
        <family val="3"/>
        <charset val="129"/>
        <scheme val="minor"/>
      </rPr>
      <t>.기타부채</t>
    </r>
    <phoneticPr fontId="18" type="noConversion"/>
  </si>
  <si>
    <t>7) 미지급비용 FCM수수료(EUREX)</t>
  </si>
  <si>
    <t>① 투자자예탁금이용료</t>
  </si>
  <si>
    <t>가.선수금</t>
    <phoneticPr fontId="18" type="noConversion"/>
  </si>
  <si>
    <t>8) 미지급비용 보험료</t>
  </si>
  <si>
    <t>② 양도성예금증서거래손실</t>
  </si>
  <si>
    <t>나.선수수익</t>
    <phoneticPr fontId="18" type="noConversion"/>
  </si>
  <si>
    <t>9) 미지급비용 교육세</t>
  </si>
  <si>
    <t>a.양도성예금증서매매손실</t>
  </si>
  <si>
    <t>다.제세금예수금</t>
    <phoneticPr fontId="18" type="noConversion"/>
  </si>
  <si>
    <t>10) 미지급비용 기타</t>
  </si>
  <si>
    <t>③ 대여담보금이자</t>
  </si>
  <si>
    <t>라.기타의 기타부채</t>
    <phoneticPr fontId="18" type="noConversion"/>
  </si>
  <si>
    <t>① 차입금이자</t>
  </si>
  <si>
    <t>1) 갑종근로소득세</t>
  </si>
  <si>
    <t>a.증금차입금이자</t>
  </si>
  <si>
    <t>3) 예수금(고용보험료 등)</t>
    <phoneticPr fontId="18" type="noConversion"/>
  </si>
  <si>
    <t>2) 갑종근로소득주민세</t>
  </si>
  <si>
    <t>ㄱ.유통금융지급이자</t>
  </si>
  <si>
    <t>3) 이자소득세(개인)</t>
  </si>
  <si>
    <t>ㄴ.일중자금거래지급이자</t>
  </si>
  <si>
    <t>4) 이자소득주민세(개인)</t>
  </si>
  <si>
    <t>ㄷ.담보금융지원지급이자</t>
  </si>
  <si>
    <t>5) 배당소득세</t>
  </si>
  <si>
    <t>ㄹ.기타증금차입금지급이자</t>
  </si>
  <si>
    <t>6) 배당소득주민세</t>
  </si>
  <si>
    <t>b.기업어음(CP) 지급이자</t>
  </si>
  <si>
    <t>7) 이자소득세(법인)</t>
  </si>
  <si>
    <t>c.단기사채 지급이자</t>
  </si>
  <si>
    <t>8) 이자소득주민세(법인)</t>
  </si>
  <si>
    <t>② 환매조건부채권매도이자</t>
  </si>
  <si>
    <t>9) 사업소득세</t>
  </si>
  <si>
    <t>a.조건부매도차손</t>
  </si>
  <si>
    <t>나.우선주자본금</t>
    <phoneticPr fontId="18" type="noConversion"/>
  </si>
  <si>
    <t>10) 사업소득주민세</t>
  </si>
  <si>
    <t>b.조건부매도차손(기관RP)</t>
  </si>
  <si>
    <t>11) 연금소득세</t>
  </si>
  <si>
    <t>③ 기타차입부채이자비용</t>
  </si>
  <si>
    <t>12) 연금소득주민세</t>
  </si>
  <si>
    <t>13) 기타소득세</t>
  </si>
  <si>
    <t>① 이자비용-차액결제</t>
  </si>
  <si>
    <t>14) 기타소득주민세</t>
  </si>
  <si>
    <t>② 기타이자비용</t>
  </si>
  <si>
    <t>15) 저축해지가산세</t>
  </si>
  <si>
    <t>마.상각후원가측정금융자산평가 및 처분손실</t>
  </si>
  <si>
    <t>16) 저축해지가산세주민세</t>
  </si>
  <si>
    <t>17) 부가세예수금</t>
  </si>
  <si>
    <t>18) 증권거래세</t>
  </si>
  <si>
    <t>4) 예수금(산재보험료)</t>
  </si>
  <si>
    <t>① 단기종업원급여</t>
  </si>
  <si>
    <t>5) 대출관련인지대</t>
  </si>
  <si>
    <t>a.직원</t>
  </si>
  <si>
    <t>6) 계좌개설인지대</t>
  </si>
  <si>
    <t>ㄱ.직원급여</t>
  </si>
  <si>
    <t>7) 예수금(기타)</t>
  </si>
  <si>
    <t>ㄴ.직원상여(성과연봉)</t>
  </si>
  <si>
    <t>부 채 총 계</t>
  </si>
  <si>
    <t>ㄷ.직원상여(성과급)</t>
  </si>
  <si>
    <t>b.임원</t>
  </si>
  <si>
    <t>ㄱ.임원급여</t>
  </si>
  <si>
    <t>① 확정급여형퇴직급여</t>
  </si>
  <si>
    <t>1) 전환우선주</t>
  </si>
  <si>
    <t>a.당기근무원가</t>
  </si>
  <si>
    <t>ㄱ.퇴직금</t>
  </si>
  <si>
    <t>ㄴ.퇴직금(임원)</t>
  </si>
  <si>
    <t>① 복리후생비(야근특식대)</t>
  </si>
  <si>
    <t>1) 기타자본잉여금</t>
  </si>
  <si>
    <t>② 복리후생비(경조비)</t>
  </si>
  <si>
    <t>1) (당기순이익)</t>
  </si>
  <si>
    <t>자 본 총 계</t>
  </si>
  <si>
    <t>부 채 와 자 본 총 계</t>
  </si>
  <si>
    <t>① 전산운용비(전용선이용료)</t>
  </si>
  <si>
    <t>② 전산운용비(전산수선료)</t>
  </si>
  <si>
    <t>③ 전산운용비(전산용역비)</t>
  </si>
  <si>
    <t>④ 전산운용비(전산소모품비)</t>
  </si>
  <si>
    <t>⑤ 전산운용비(IDC)이용료</t>
  </si>
  <si>
    <t>① 임차료(사무실)</t>
  </si>
  <si>
    <t>② 임차료(사무기기)</t>
  </si>
  <si>
    <t>③ 임차료(차량임차료)</t>
  </si>
  <si>
    <t>① 지급수수료(송금.발행수수료)</t>
  </si>
  <si>
    <t>② 지급수수료(회계감사등수수료)</t>
  </si>
  <si>
    <t>③ 지급수수료(거래내역통보)</t>
  </si>
  <si>
    <t>④ 지급수수료(컨텐츠이용료)</t>
  </si>
  <si>
    <t>⑤ 지급수수료(운반비)</t>
  </si>
  <si>
    <t>⑥ 지급수수료(번역료등)</t>
  </si>
  <si>
    <t>⑦ 지급수수료(용역인건비)</t>
  </si>
  <si>
    <t>⑧ 지급수수료(정보 단말기 이용료)</t>
  </si>
  <si>
    <t>⑨ 지급수수료(체크단말기이용료)</t>
  </si>
  <si>
    <t>⑩ 지급수수료(ASP 이용료)</t>
  </si>
  <si>
    <t>⑪ 지급수수료(기타 정보 이용료)</t>
  </si>
  <si>
    <t>⑫ 지급수수료(CMS)</t>
  </si>
  <si>
    <t>⑬ 지급수수료(자금중개수수료)</t>
  </si>
  <si>
    <t>⑭ 지급수수료(자문료등)</t>
  </si>
  <si>
    <t>⑮ 지급수수료(기타)</t>
  </si>
  <si>
    <t>① 접대비(법인카드)</t>
  </si>
  <si>
    <t>② 접대비(선불카드)</t>
  </si>
  <si>
    <t>③ 접대비(현금)</t>
  </si>
  <si>
    <t>④ 접대비(세금계산서)</t>
  </si>
  <si>
    <t>① 감가상각비(기구비품)</t>
  </si>
  <si>
    <t>② 감가상각비(차량운반구)</t>
  </si>
  <si>
    <t>③ 감가상각비(리스장비)</t>
  </si>
  <si>
    <t>① 조사연구비</t>
  </si>
  <si>
    <t>① 연수비(사내연수비)</t>
  </si>
  <si>
    <t>① 광고선전비(지면)</t>
  </si>
  <si>
    <t>② 연수비(사외연수비)</t>
  </si>
  <si>
    <t>② 광고선전비(on_line)</t>
  </si>
  <si>
    <t>③ 광고선전비(판촉물)</t>
  </si>
  <si>
    <t>① 무형자산상각비</t>
  </si>
  <si>
    <t>④ 광고선전비(각종행사)</t>
  </si>
  <si>
    <t>⑤ 광고선전비(기타)</t>
  </si>
  <si>
    <t>① 세금과공과(상품거래세)</t>
  </si>
  <si>
    <t>② 세금과공과(제세금)</t>
  </si>
  <si>
    <t>③ 세금과공과(인지대)</t>
  </si>
  <si>
    <t>④ 세금과공과(제부담금)</t>
  </si>
  <si>
    <t>⑤ 세금과공과(협회비)</t>
  </si>
  <si>
    <t>⑥ 세금과공과(사업소세)</t>
  </si>
  <si>
    <t>⑦ 세금과공과(교육세)</t>
  </si>
  <si>
    <t>① 마일리지 전입</t>
  </si>
  <si>
    <t>① 잡비(수도광열비)</t>
  </si>
  <si>
    <t>① 회의행사비(회의비)</t>
  </si>
  <si>
    <t>① 여비교통비(시내교통비)</t>
  </si>
  <si>
    <t>② 여비교통비(시외출장비)</t>
  </si>
  <si>
    <t>③ 여비교통비(국외출장비)</t>
  </si>
  <si>
    <t>④ 여비교통비(일당)</t>
  </si>
  <si>
    <t>① 차량유지비(유류비)</t>
  </si>
  <si>
    <t>② 차량유지비(수선비)</t>
  </si>
  <si>
    <t>③ 차량유지비(보험료)</t>
  </si>
  <si>
    <t>④ 차량유지비(기타)</t>
  </si>
  <si>
    <t>① 소모품비(사무용품)</t>
  </si>
  <si>
    <t>② 소모품비(전산용품)</t>
  </si>
  <si>
    <t>① 보험료(기타)</t>
  </si>
  <si>
    <t>① 회의행사비(행사비)</t>
  </si>
  <si>
    <t>① 통신비</t>
  </si>
  <si>
    <t>a.통신비(전화료)</t>
  </si>
  <si>
    <t>b.통신비(우편체신료)</t>
  </si>
  <si>
    <t>c.통신비(전용회선료)</t>
  </si>
  <si>
    <t>d.통신비(CATV 시청료)</t>
  </si>
  <si>
    <t>② 수선비</t>
  </si>
  <si>
    <t>a.수선비(일반비품)</t>
  </si>
  <si>
    <t>③ 잡비</t>
  </si>
  <si>
    <t>a.잡비(채용경비)</t>
  </si>
  <si>
    <t>b.잡비(아르바이트경비)</t>
  </si>
  <si>
    <t>c.잡비(차연초대)</t>
  </si>
  <si>
    <t>d.잡비(화분관리비)</t>
  </si>
  <si>
    <t>e.잡비(기타)</t>
  </si>
  <si>
    <t>아.기타의 영업비용</t>
  </si>
  <si>
    <t>1) 기타대손상각비</t>
  </si>
  <si>
    <t>① 기타대손상각비</t>
  </si>
  <si>
    <t>Ⅲ.영 업 이 익</t>
  </si>
  <si>
    <t>① 고정자산처분이익</t>
  </si>
  <si>
    <t>1) 기타(잡수익)</t>
  </si>
  <si>
    <t>2) 지분법적용투자주식처분손실</t>
  </si>
  <si>
    <t>나.유형자산관련비용</t>
  </si>
  <si>
    <t>① 고정자산처분손실</t>
  </si>
  <si>
    <t>다.무형자산관련비용</t>
  </si>
  <si>
    <t>1) 무형자산처분손실</t>
  </si>
  <si>
    <t>라.기타영업외비용</t>
  </si>
  <si>
    <t>2) 기타(잡손실)</t>
  </si>
  <si>
    <t>Ⅵ.법인세비용 차감전 계속사업손익</t>
  </si>
  <si>
    <t>Ⅶ.계속사업법인세비용</t>
  </si>
  <si>
    <t>가.법인세비용</t>
  </si>
  <si>
    <t>Ⅷ.계속사업이익(손실)</t>
  </si>
  <si>
    <t>Ⅸ.중단사업손익</t>
  </si>
  <si>
    <t>Ⅹ.집합손익</t>
  </si>
  <si>
    <t>ⅩⅠ.당 기 순 이 익</t>
  </si>
  <si>
    <t>제22기</t>
    <phoneticPr fontId="54" type="noConversion"/>
  </si>
  <si>
    <t>제21기</t>
    <phoneticPr fontId="54" type="noConversion"/>
  </si>
  <si>
    <t>제23기 1분기</t>
    <phoneticPr fontId="54" type="noConversion"/>
  </si>
  <si>
    <t>① 기타예금</t>
  </si>
  <si>
    <t>1) 청약예치금</t>
  </si>
  <si>
    <t>① 자기분</t>
  </si>
  <si>
    <t>a.유상청약예치금</t>
  </si>
  <si>
    <t>3) 투자자예탁금별도예치금(신탁)</t>
  </si>
  <si>
    <t>4) 대차거래이행보증금</t>
  </si>
  <si>
    <t>5) 장내파생상품거래예치금</t>
  </si>
  <si>
    <t>6) 장내파생상품매매증거금</t>
  </si>
  <si>
    <t>7) 주식매매증거금</t>
  </si>
  <si>
    <t>8) 스왑증거금</t>
  </si>
  <si>
    <t>9) 유통금융담보금</t>
  </si>
  <si>
    <t>10) 특정예금등</t>
  </si>
  <si>
    <t>11) 기타예치금(외화)</t>
  </si>
  <si>
    <t>③ 해외주식 예치금(HKD)</t>
  </si>
  <si>
    <t>④ 해외주식 예치금(HKD)-자기</t>
  </si>
  <si>
    <t>⑤ 해외주식 예치금(CNY)</t>
  </si>
  <si>
    <t>⑥ 해외주식 예치금(CNY)-자기</t>
  </si>
  <si>
    <t>⑦ 해외주식 예치금(USD)</t>
  </si>
  <si>
    <t>⑧ 해외주식 예치금(USD)-자기</t>
  </si>
  <si>
    <t>⑨ 해외주식 예치금(CAD)</t>
  </si>
  <si>
    <t>⑩ 해외주식 예치금(EUR)</t>
  </si>
  <si>
    <t>⑪ 해외주식 예치금(GBP)</t>
  </si>
  <si>
    <t>⑫ 해외주식 예치금(SGD)</t>
  </si>
  <si>
    <t>⑬ 해외주식 예치금(CHF)</t>
  </si>
  <si>
    <t>⑭ 국내선물대용 예치금(USD)</t>
  </si>
  <si>
    <t>⑮ 기타외화예치금(USD)</t>
  </si>
  <si>
    <t>나.지분법적용투자주식</t>
  </si>
  <si>
    <t>다.파생결합증권</t>
  </si>
  <si>
    <t>1) 주식스왑</t>
  </si>
  <si>
    <t>2) 매입주식옵션</t>
  </si>
  <si>
    <t>③ 기타</t>
  </si>
  <si>
    <t>바.이연법인세자산</t>
  </si>
  <si>
    <t>사.미회수채권</t>
  </si>
  <si>
    <t>아.대손충당금</t>
  </si>
  <si>
    <t>① 청약자예수금-일반</t>
  </si>
  <si>
    <t>② 대여담보금(USD)</t>
  </si>
  <si>
    <t>③ 대여담보금(EUR)</t>
  </si>
  <si>
    <t>Ⅲ.파생상품부채</t>
  </si>
  <si>
    <t>2) 매도주식옵션</t>
  </si>
  <si>
    <t>다.파생상품 거래일손익인식평가조정액</t>
  </si>
  <si>
    <t>Ⅳ.기타부채</t>
  </si>
  <si>
    <t>라.미지급배당금</t>
  </si>
  <si>
    <t>마.미지급채무</t>
  </si>
  <si>
    <t>바.미지급금</t>
  </si>
  <si>
    <t>사.미지급금-증권</t>
  </si>
  <si>
    <t>아.미지급비용</t>
  </si>
  <si>
    <t>자.선수수익</t>
  </si>
  <si>
    <t>차.제세금예수금</t>
  </si>
  <si>
    <t>카.기타의 기타부채</t>
  </si>
  <si>
    <t>a.주식스왑</t>
  </si>
  <si>
    <t>제22기                  2020년 12월 31일 현재</t>
    <phoneticPr fontId="18" type="noConversion"/>
  </si>
  <si>
    <t>제23기 1분기          2021년 03월 31일 현재</t>
    <phoneticPr fontId="18" type="noConversion"/>
  </si>
  <si>
    <t>f.외화증권수탁(CNY)</t>
  </si>
  <si>
    <t>a.인수및주선수수료 채권</t>
  </si>
  <si>
    <t>⑤ 환전수수료(HKD_out)</t>
  </si>
  <si>
    <t>⑥ 환전수수료(SGD)</t>
  </si>
  <si>
    <t>⑦ 환전수수료(USD)</t>
  </si>
  <si>
    <t>⑧ 환전수수료(CAD)</t>
  </si>
  <si>
    <t>⑨ 환전수수료(EUR)</t>
  </si>
  <si>
    <t>⑩ 환전수수료(CNY)</t>
  </si>
  <si>
    <t>⑪ 기타수수료수익-CMS</t>
  </si>
  <si>
    <t>⑫ 기타수수료수익-오픈뱅킹</t>
  </si>
  <si>
    <t>⑬ 기타수수료수익-기타</t>
  </si>
  <si>
    <t>2) 당기손익-공정가치측정금융상품평가이익</t>
  </si>
  <si>
    <t>⑥ 기타당기손익-공정가치측정금융상품평가이익</t>
  </si>
  <si>
    <t>3) 매도유가증권평가이익</t>
  </si>
  <si>
    <t>4) 파생결합증권처분이익</t>
  </si>
  <si>
    <t>5) 파생결합증권평가이익</t>
  </si>
  <si>
    <t>6) 파생결합증권상환이익</t>
  </si>
  <si>
    <t>c.장외파생상품평가이익-주식</t>
  </si>
  <si>
    <t>④ 기타파생상품관련평가이익</t>
  </si>
  <si>
    <t>a.장외파생상품평가이익-기타파생상품</t>
  </si>
  <si>
    <t>마.상각후원가측정금융자산관련이익</t>
  </si>
  <si>
    <t>1) 대손충당금환입</t>
  </si>
  <si>
    <t>① 매입약정충당부채환입액</t>
  </si>
  <si>
    <t>⑥ 단기사채평가손실</t>
  </si>
  <si>
    <t>⑦ 기타당기손익-공정가치측정금융상품평가손실</t>
  </si>
  <si>
    <t>c.장외파생상품평가손실-주식</t>
  </si>
  <si>
    <t>③ 복리후생비(취미활동비)</t>
  </si>
  <si>
    <t>④ 복리후생비(의료보험료)</t>
  </si>
  <si>
    <t>⑤ 복리후생비(고용보험료)</t>
  </si>
  <si>
    <t>⑥ 복리후생비(산재보험료)</t>
  </si>
  <si>
    <t>⑦ 복리후생비(임금채권부담금)</t>
  </si>
  <si>
    <t>⑧ 복리후생비(국민연금)</t>
  </si>
  <si>
    <t>⑨ 복리후생비(보증보험료)</t>
  </si>
  <si>
    <t>⑩ 복리후생비(중식대)</t>
  </si>
  <si>
    <t>⑪ 복리후생비(주차비)</t>
  </si>
  <si>
    <t>⑫ 복리후생비(회식비)</t>
  </si>
  <si>
    <t>⑬ 복리후생비(학자금)</t>
  </si>
  <si>
    <t>⑭ 복리후생비(연월차수당)</t>
  </si>
  <si>
    <t>⑮ 복리후생비(사내행사비)</t>
  </si>
  <si>
    <t>ⓐ 복리후생비(사내강사료 및 행사비)</t>
  </si>
  <si>
    <t>ⓑ 복리후생비(시간외수당)</t>
  </si>
  <si>
    <t>ⓒ 복리후생비(직무수당)</t>
  </si>
  <si>
    <t>ⓓ 복리후생비(기타)</t>
  </si>
  <si>
    <t>① 도서인쇄비(책자제작비)</t>
  </si>
  <si>
    <t>② 도서인쇄비(보고서제작비)</t>
  </si>
  <si>
    <t>③ 도서인쇄비(도서구입비)</t>
  </si>
  <si>
    <t>④ 도서인쇄비(잡지신문구독료)</t>
  </si>
  <si>
    <t>⑤ 도서인쇄비(기타)</t>
  </si>
  <si>
    <t>b.수선비(기타)</t>
  </si>
  <si>
    <t>① 매입확약충당부채전입액</t>
  </si>
  <si>
    <t>제22기 1분기 2020년 1월 1일부터 2020년 03월 31일까지</t>
    <phoneticPr fontId="18" type="noConversion"/>
  </si>
  <si>
    <t>제23기 1분기 2021년 1월 1일부터 2021년 03월 31일까지</t>
    <phoneticPr fontId="18" type="noConversion"/>
  </si>
  <si>
    <t>제23기 1분기</t>
    <phoneticPr fontId="54" type="noConversion"/>
  </si>
  <si>
    <t>제22기 1분기</t>
    <phoneticPr fontId="54" type="noConversion"/>
  </si>
  <si>
    <t>2) 대손상각비</t>
    <phoneticPr fontId="241" type="noConversion"/>
  </si>
  <si>
    <t>1) 대출채권매각손실</t>
    <phoneticPr fontId="241" type="noConversion"/>
  </si>
  <si>
    <t>나.대손준비금 (적립예정액 포함)</t>
    <phoneticPr fontId="54" type="noConversion"/>
  </si>
  <si>
    <t>다.미처분이익잉여금 (대손준비금 적립예정액 차감)</t>
    <phoneticPr fontId="54" type="noConversion"/>
  </si>
  <si>
    <t>2) 투자자예탁금별도예치금(예금)</t>
    <phoneticPr fontId="241" type="noConversion"/>
  </si>
  <si>
    <t>9) 특정예금등</t>
    <phoneticPr fontId="241" type="noConversion"/>
  </si>
  <si>
    <t>10) 기타예치금(외화)</t>
    <phoneticPr fontId="241" type="noConversion"/>
  </si>
  <si>
    <t>11) 정기예적금</t>
    <phoneticPr fontId="241" type="noConversion"/>
  </si>
  <si>
    <t>12) 저축성보험예금</t>
    <phoneticPr fontId="241" type="noConversion"/>
  </si>
  <si>
    <t>3) 매도유가증권평가이익</t>
    <phoneticPr fontId="54" type="noConversion"/>
  </si>
  <si>
    <t>4) 파생결합증권처분이익</t>
    <phoneticPr fontId="54" type="noConversion"/>
  </si>
  <si>
    <t>5) 파생결합증권평가이익</t>
    <phoneticPr fontId="54" type="noConversion"/>
  </si>
  <si>
    <t>6) 파생결합증권상환이익</t>
    <phoneticPr fontId="5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</si>
</sst>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1">
    <numFmt numFmtId="42" formatCode="_-&quot;₩&quot;* #,##0_-;\-&quot;₩&quot;* #,##0_-;_-&quot;₩&quot;* &quot;-&quot;_-;_-@_-"/>
    <numFmt numFmtId="41" formatCode="_-* #,##0_-;\-* #,##0_-;_-* &quot;-&quot;_-;_-@_-"/>
    <numFmt numFmtId="44" formatCode="_-&quot;₩&quot;* #,##0.00_-;\-&quot;₩&quot;* #,##0.00_-;_-&quot;₩&quot;* &quot;-&quot;??_-;_-@_-"/>
    <numFmt numFmtId="43" formatCode="_-* #,##0.00_-;\-* #,##0.00_-;_-* &quot;-&quot;??_-;_-@_-"/>
    <numFmt numFmtId="24" formatCode="\$#,##0_);[Red]\(\$#,##0\)"/>
    <numFmt numFmtId="176" formatCode="0_ "/>
    <numFmt numFmtId="177" formatCode="&quot;113-&quot;@"/>
    <numFmt numFmtId="178" formatCode=";;;"/>
    <numFmt numFmtId="179" formatCode="#,##0.00;[Red]&quot;-&quot;#,##0.00"/>
    <numFmt numFmtId="180" formatCode="_ * #,##0.00_ ;_ * \-#,##0.00_ ;_ * &quot;-&quot;??_ ;_ @_ "/>
    <numFmt numFmtId="181" formatCode="_(* #,##0.00_);_(* \(#,##0.00\);_(* &quot;-&quot;??_);_(@_)"/>
    <numFmt numFmtId="182" formatCode="yy/m/d"/>
    <numFmt numFmtId="183" formatCode="#,##0_-;&quot;△&quot;#,##0_-;\-"/>
    <numFmt numFmtId="184" formatCode="_(&quot;￡&quot;* #,##0_);_(&quot;￡&quot;* \(#,##0\);_(&quot;￡&quot;* &quot;-&quot;_);_(@_)"/>
    <numFmt numFmtId="185" formatCode="_(&quot;￡&quot;* #,##0.0_);_(&quot;￡&quot;* \(#,##0.0\);_(&quot;￡&quot;* &quot;-&quot;_);_(@_)"/>
    <numFmt numFmtId="186" formatCode="_(&quot;￡&quot;* #,##0.00_);_(&quot;￡&quot;* \(#,##0.00\);_(&quot;￡&quot;* &quot;-&quot;_);_(@_)"/>
    <numFmt numFmtId="187" formatCode="_(* #,##0\p_);_(* \(#,##0\p\);_(* &quot;-&quot;\ \p_);_(@_)"/>
    <numFmt numFmtId="188" formatCode="_(* #,##0.00\p_);_(* \(#,##0.00\p\);_(* &quot;-&quot;\ \p_);_(@_)"/>
    <numFmt numFmtId="189" formatCode="&quot;￡&quot;#,##0.00"/>
    <numFmt numFmtId="190" formatCode="General_)"/>
    <numFmt numFmtId="191" formatCode="_ * #,##0_ ;_ * \-#,##0_ ;_ * &quot;-&quot;_ ;_ @_ "/>
    <numFmt numFmtId="192" formatCode="0.0"/>
    <numFmt numFmtId="193" formatCode="#."/>
    <numFmt numFmtId="194" formatCode="#,##0&quot;포&quot;"/>
    <numFmt numFmtId="195" formatCode=";;&quot;－ &quot;"/>
    <numFmt numFmtId="196" formatCode="#,##0;&quot;△&quot;#,##0"/>
    <numFmt numFmtId="197" formatCode="&quot;$&quot;#,##0_);\(&quot;$&quot;#,##0\)"/>
    <numFmt numFmtId="198" formatCode="&quot;₩&quot;#,##0.00;[Red]&quot;₩&quot;\-#,##0.00"/>
    <numFmt numFmtId="199" formatCode="&quot;₩&quot;#,##0;[Red]&quot;₩&quot;\-#,##0"/>
    <numFmt numFmtId="200" formatCode="#,##0&quot;Vial&quot;"/>
    <numFmt numFmtId="201" formatCode="&quot;₩&quot;#,##0.00;&quot;₩&quot;\-#,##0.00"/>
    <numFmt numFmtId="202" formatCode="0.000"/>
    <numFmt numFmtId="203" formatCode="#,##0;&quot;-&quot;#,##0"/>
    <numFmt numFmtId="204" formatCode="#,##0;[Red]&quot;-&quot;#,##0"/>
    <numFmt numFmtId="205" formatCode="&quot;$&quot;#,##0.00_);\(&quot;$&quot;#,##0.00\)"/>
    <numFmt numFmtId="206" formatCode="#,##0_);[Red]\(#,##0\);&quot;-&quot;_);@_)"/>
    <numFmt numFmtId="207" formatCode="000000"/>
    <numFmt numFmtId="208" formatCode="#,##0&quot;㎖&quot;"/>
    <numFmt numFmtId="209" formatCode="#,##0&quot;앰플&quot;"/>
    <numFmt numFmtId="210" formatCode="#,##0&quot;g&quot;"/>
    <numFmt numFmtId="211" formatCode="&quot;PG1130&quot;@&quot;01&quot;"/>
    <numFmt numFmtId="212" formatCode="&quot;₩&quot;#,##0;[Red]&quot;₩&quot;\!\-&quot;₩&quot;#,##0"/>
    <numFmt numFmtId="213" formatCode="&quot; ￦&quot;#,##0_);&quot;(￦&quot;#,##0\);&quot; ￦&quot;\-_)"/>
    <numFmt numFmtId="214" formatCode="#0&quot;일&quot;"/>
    <numFmt numFmtId="215" formatCode="#,##0&quot;정&quot;"/>
    <numFmt numFmtId="216" formatCode="#,##0&quot;매&quot;"/>
    <numFmt numFmtId="217" formatCode="&quot;#&quot;##0"/>
    <numFmt numFmtId="218" formatCode="#,##0;[Red]\-#,##0;\-"/>
    <numFmt numFmtId="219" formatCode="[Blue]#,##0.00;[Red]\-#,##0.00"/>
    <numFmt numFmtId="220" formatCode="#,##0&quot;캅셀&quot;"/>
    <numFmt numFmtId="221" formatCode="_(* #,##0.00_);_(* &quot;₩&quot;\(#,##0.00&quot;₩&quot;\);_(* &quot;-&quot;??_);_(@_)"/>
    <numFmt numFmtId="222" formatCode="_ &quot;₩&quot;* #,##0_ ;_ &quot;₩&quot;* \-#,##0_ ;_ &quot;₩&quot;* &quot;-&quot;_ ;_ @_ "/>
    <numFmt numFmtId="223" formatCode="_-&quot;$&quot;* #,##0_-;\-&quot;$&quot;* #,##0_-;_-&quot;$&quot;* &quot;-&quot;_-;_-@_-"/>
    <numFmt numFmtId="224" formatCode="_-&quot;$&quot;* #,##0.00_-;\-&quot;$&quot;* #,##0.00_-;_-&quot;$&quot;* &quot;-&quot;??_-;_-@_-"/>
    <numFmt numFmtId="225" formatCode="_-* #,##0_-;\-* #,##0_-;_-* &quot;-     &quot;_-;_-@_-"/>
    <numFmt numFmtId="226" formatCode="&quot;₩&quot;#,##0;&quot;₩&quot;\-#,##0"/>
    <numFmt numFmtId="227" formatCode="_-&quot;L.&quot;\ * #,##0_-;\-&quot;L.&quot;\ * #,##0_-;_-&quot;L.&quot;\ * &quot;-&quot;_-;_-@_-"/>
    <numFmt numFmtId="228" formatCode="_(&quot;RM&quot;* #,##0_);_(&quot;RM&quot;* \(#,##0\);_(&quot;RM&quot;* &quot;-&quot;_);_(@_)"/>
    <numFmt numFmtId="229" formatCode="0.0\ \ \ "/>
    <numFmt numFmtId="230" formatCode="_ &quot;$&quot;* #,##0_ ;_ &quot;$&quot;* \-#,##0_ ;_ &quot;$&quot;* &quot;-&quot;_ ;_ @_ "/>
    <numFmt numFmtId="231" formatCode="_ &quot;₩&quot;* #,##0.00_ ;_ &quot;₩&quot;* \-#,##0.00_ ;_ &quot;₩&quot;* &quot;-&quot;??_ ;_ @_ "/>
    <numFmt numFmtId="232" formatCode="_-&quot;L.&quot;\ * #,##0.00_-;\-&quot;L.&quot;\ * #,##0.00_-;_-&quot;L.&quot;\ * &quot;-&quot;??_-;_-@_-"/>
    <numFmt numFmtId="233" formatCode="_(&quot;RM&quot;* #,##0.00_);_(&quot;RM&quot;* \(#,##0.00\);_(&quot;RM&quot;* &quot;-&quot;??_);_(@_)"/>
    <numFmt numFmtId="234" formatCode="_ * #,##0_ ;_ * \-#,##0_ ;_ * &quot;-&quot;_ ;_ @_ \ \ \ "/>
    <numFmt numFmtId="235" formatCode="_ &quot;$&quot;* #,##0.00_ ;_ &quot;$&quot;* \-#,##0.00_ ;_ &quot;$&quot;* &quot;-&quot;??_ ;_ @_ "/>
    <numFmt numFmtId="236" formatCode="0.0\ \ "/>
    <numFmt numFmtId="237" formatCode="\ \ @"/>
    <numFmt numFmtId="238" formatCode="#,##0.0_ "/>
    <numFmt numFmtId="239" formatCode="_-* #,##0.000_-;\-* #,##0.000_-;_-* &quot;-&quot;??_-;_-@_-"/>
    <numFmt numFmtId="240" formatCode="0.0%;&quot;₩&quot;&quot;₩&quot;&quot;₩&quot;&quot;₩&quot;&quot;₩&quot;&quot;₩&quot;&quot;₩&quot;&quot;₩&quot;\(0.0%&quot;₩&quot;&quot;₩&quot;&quot;₩&quot;&quot;₩&quot;&quot;₩&quot;&quot;₩&quot;&quot;₩&quot;&quot;₩&quot;\)"/>
    <numFmt numFmtId="241" formatCode="###0_);[Red]\(###0\)"/>
    <numFmt numFmtId="242" formatCode="#,##0.00000;[Red]\-#,##0.00000"/>
    <numFmt numFmtId="243" formatCode="_-* #,##0\ _D_M_-;\-* #,##0\ _D_M_-;_-* &quot;-&quot;\ _D_M_-;_-@_-"/>
    <numFmt numFmtId="244" formatCode="_-* #,##0.00\ _D_M_-;\-* #,##0.00\ _D_M_-;_-* &quot;-&quot;??\ _D_M_-;_-@_-"/>
    <numFmt numFmtId="245" formatCode="#,##0.0000000;[Red]\-#,##0.0000000"/>
    <numFmt numFmtId="246" formatCode="\$#,##0.0_);\(\$#,##0.0\)"/>
    <numFmt numFmtId="247" formatCode="#,##0;\-#,##0;&quot;-&quot;"/>
    <numFmt numFmtId="248" formatCode="#,##0_);[Black]\(#,##0\)"/>
    <numFmt numFmtId="249" formatCode="#,##0.00000_);[Red]\(#,##0.00000\)"/>
    <numFmt numFmtId="250" formatCode="_ &quot;₩&quot;* #,##0.00_ ;_ &quot;₩&quot;* &quot;₩&quot;\-#,##0.00_ ;_ &quot;₩&quot;* &quot;-&quot;??_ ;_ @_ "/>
    <numFmt numFmtId="251" formatCode="#,##0.0000000_);[Red]\(#,##0.0000000\)"/>
    <numFmt numFmtId="252" formatCode="&quot;$&quot;#,##0.0_);\(&quot;$&quot;#,##0.0\)"/>
    <numFmt numFmtId="253" formatCode="[Black]#,###_);[Black]\(#,###\);&quot;-&quot;_)"/>
    <numFmt numFmtId="254" formatCode="_(* #,##0.0_);_(* \(#,##0.0\);_(* &quot;-&quot;??_);_(@_)"/>
    <numFmt numFmtId="255" formatCode="_._.* #,##0.0_)_%;_._.* \(#,##0.0\)_%;_._.* \ .0_)_%"/>
    <numFmt numFmtId="256" formatCode="_._.* #,##0.000_)_%;_._.* \(#,##0.000\)_%;_._.* \ .000_)_%"/>
    <numFmt numFmtId="257" formatCode="#,##0_)&quot;개월&quot;;\(#,##0\)"/>
    <numFmt numFmtId="258" formatCode="mmm\.yy"/>
    <numFmt numFmtId="259" formatCode="_(&quot;$&quot;* #,##0.0_);_(&quot;$&quot;* \(#,##0.0\);_(&quot;$&quot;* &quot;-&quot;_);_(@_)"/>
    <numFmt numFmtId="260" formatCode="0&quot;.&quot;_);[Red]\(0\)"/>
    <numFmt numFmtId="261" formatCode="_._.&quot;$&quot;* #,##0.0_)_%;_._.&quot;$&quot;* \(#,##0.0\)_%;_._.&quot;$&quot;* \ .0_)_%"/>
    <numFmt numFmtId="262" formatCode="&quot;$&quot;* #,##0.00_);&quot;$&quot;* \(#,##0.00\)"/>
    <numFmt numFmtId="263" formatCode="_._.&quot;$&quot;* #,##0.000_)_%;_._.&quot;$&quot;* \(#,##0.000\)_%;_._.&quot;$&quot;* \ .000_)_%"/>
    <numFmt numFmtId="264" formatCode="\'yy\.mm\.dd"/>
    <numFmt numFmtId="265" formatCode="&quot;US$&quot;#,##0.00_);\(&quot;US$&quot;#,##0.00\)"/>
    <numFmt numFmtId="266" formatCode="0.0000000"/>
    <numFmt numFmtId="267" formatCode="_ &quot;₩&quot;* #,##0_ ;_ &quot;₩&quot;* &quot;₩&quot;\-#,##0_ ;_ &quot;₩&quot;* &quot;-&quot;_ ;_ @_ "/>
    <numFmt numFmtId="268" formatCode="* #,##0_);* \(#,##0\);&quot;-&quot;??_);@"/>
    <numFmt numFmtId="269" formatCode="* #,##0_%;* \-#,##0_%;* #,##0_%;@_%"/>
    <numFmt numFmtId="270" formatCode="&quot;$&quot;#,##0.00"/>
    <numFmt numFmtId="271" formatCode="_(&quot;$&quot;* #,##0_);_(&quot;$&quot;* \(#,##0\);_(&quot;$&quot;* &quot;-&quot;_);_(@_)"/>
    <numFmt numFmtId="272" formatCode="_-[$€-2]* #,##0.00_-;\-[$€-2]* #,##0.00_-;_-[$€-2]* &quot;-&quot;??_-"/>
    <numFmt numFmtId="273" formatCode="0.0%"/>
    <numFmt numFmtId="274" formatCode="#,##0.00\ &quot;FB&quot;;[Red]\-#,##0.00\ &quot;FB&quot;"/>
    <numFmt numFmtId="275" formatCode="#,##0;[Red]&quot;△&quot;#,##0"/>
    <numFmt numFmtId="276" formatCode="_(&quot;$&quot;* #,##0.00_);_(&quot;$&quot;* \(#,##0.00\);_(&quot;$&quot;* &quot;-&quot;??_);_(@_)"/>
    <numFmt numFmtId="277" formatCode="\ \ \ #,###"/>
    <numFmt numFmtId="278" formatCode="0.00000000"/>
    <numFmt numFmtId="279" formatCode="#,##0\x_);\(#,##0\x\)"/>
    <numFmt numFmtId="280" formatCode="#,##0%_);\(#,##0%\)"/>
    <numFmt numFmtId="281" formatCode="0.00\ %"/>
    <numFmt numFmtId="282" formatCode="#,##0\ ;[Red]\-#,##0\ "/>
    <numFmt numFmtId="283" formatCode="_ * #,##0_ ;_ * &quot;₩&quot;&quot;₩&quot;&quot;₩&quot;\-#,##0_ ;_ * &quot;-&quot;_ ;_ @_ "/>
    <numFmt numFmtId="284" formatCode="_ * #,##0.00_ ;_ * &quot;₩&quot;&quot;₩&quot;&quot;₩&quot;\-#,##0.00_ ;_ * &quot;-&quot;??_ ;_ @_ "/>
    <numFmt numFmtId="285" formatCode="#,##0,;\-#,##0,;_-&quot;&quot;_-"/>
    <numFmt numFmtId="286" formatCode="_(* #,##0\ \x_);_(* \(#,##0\ \x\);_(* &quot;-&quot;??_);_(@_)"/>
    <numFmt numFmtId="287" formatCode="_(* #,##0.0\ \x_);_(* \(#,##0.0\ \x\);_(* &quot;-&quot;??_);_(@_)"/>
    <numFmt numFmtId="288" formatCode="0.00000%"/>
    <numFmt numFmtId="289" formatCode="[Black]#,###_);[Black]\(#,###\);[Black]&quot;-&quot;_)"/>
    <numFmt numFmtId="290" formatCode="_(0_)%;\(0\)%;\ \ _)\%"/>
    <numFmt numFmtId="291" formatCode="_._._(* 0_)%;_._.\(* 0\)%;_._._(* \ _)\%"/>
    <numFmt numFmtId="292" formatCode="0%_);\(0%\)"/>
    <numFmt numFmtId="293" formatCode="0.00_);[Red]\(0.00\)"/>
    <numFmt numFmtId="294" formatCode="_(0.0_)%;\(0.0\)%;\ \ .0_)%"/>
    <numFmt numFmtId="295" formatCode="_._._(* 0.0_)%;_._.\(* 0.0\)%;_._._(* \ .0_)%"/>
    <numFmt numFmtId="296" formatCode="_(0.00_)%;\(0.00\)%;\ \ .00_)%"/>
    <numFmt numFmtId="297" formatCode="_._._(* 0.00_)%;_._.\(* 0.00\)%;_._._(* \ .00_)%"/>
    <numFmt numFmtId="298" formatCode="_(0.000_)%;\(0.000\)%;\ \ .000_)%"/>
    <numFmt numFmtId="299" formatCode="_._._(* 0.000_)%;_._.\(* 0.000\)%;_._._(* \ .000_)%"/>
    <numFmt numFmtId="300" formatCode="0.000000%"/>
    <numFmt numFmtId="301" formatCode="&quot;₩&quot;#,##0;&quot;₩&quot;&quot;₩&quot;&quot;₩&quot;&quot;₩&quot;&quot;₩&quot;&quot;₩&quot;&quot;₩&quot;\-&quot;₩&quot;#,##0"/>
    <numFmt numFmtId="302" formatCode="\ @"/>
    <numFmt numFmtId="303" formatCode="#,##0\ \ "/>
    <numFmt numFmtId="304" formatCode="#,##0;[Red]#,##0"/>
    <numFmt numFmtId="305" formatCode="#,##0.00000000_);[Red]\(#,##0.00000000\)"/>
    <numFmt numFmtId="306" formatCode="_(* #,##0.000_);_(* \(#,##0.000\);_(* &quot;-&quot;??_);_(@_)"/>
    <numFmt numFmtId="307" formatCode="_-&quot;£&quot;* #,##0_-;\-&quot;£&quot;* #,##0_-;_-&quot;£&quot;* &quot;-&quot;_-;_-@_-"/>
    <numFmt numFmtId="308" formatCode="_ &quot;SFr.&quot;\ * #,##0_ ;_ &quot;SFr.&quot;\ * \-#,##0_ ;_ &quot;SFr.&quot;\ * &quot;-&quot;_ ;_ @_ "/>
    <numFmt numFmtId="309" formatCode="_ &quot;SFr.&quot;\ * #,##0.00_ ;_ &quot;SFr.&quot;\ * \-#,##0.00_ ;_ &quot;SFr.&quot;\ * &quot;-&quot;??_ ;_ @_ "/>
    <numFmt numFmtId="310" formatCode="_(* #,##0_);_(* \(#,##0\);_(* \ _)"/>
    <numFmt numFmtId="311" formatCode="_(* #,##0.0_);_(* \(#,##0.0\);_(* \ .0_)"/>
    <numFmt numFmtId="312" formatCode="_(* #,##0.00_);_(* \(#,##0.00\);_(* \ .00_)"/>
    <numFmt numFmtId="313" formatCode="_(* #,##0.000_);_(* \(#,##0.000\);_(* \ .000_)"/>
    <numFmt numFmtId="314" formatCode="_(&quot;$&quot;* #,##0_);_(&quot;$&quot;* \(#,##0\);_(&quot;$&quot;* \ _)"/>
    <numFmt numFmtId="315" formatCode="_(&quot;$&quot;* #,##0.0_);_(&quot;$&quot;* \(#,##0.0\);_(&quot;$&quot;* \ .0_)"/>
    <numFmt numFmtId="316" formatCode="_(&quot;$&quot;* #,##0.00_);_(&quot;$&quot;* \(#,##0.00\);_(&quot;$&quot;* \ .00_)"/>
    <numFmt numFmtId="317" formatCode="_(&quot;$&quot;* #,##0.000_);_(&quot;$&quot;* \(#,##0.000\);_(&quot;$&quot;* \ .000_)"/>
    <numFmt numFmtId="318" formatCode="_-* #,##0&quot;р.&quot;_-;\-* #,##0&quot;р.&quot;_-;_-* &quot;-&quot;&quot;р.&quot;_-;_-@_-"/>
    <numFmt numFmtId="319" formatCode="_-* #,##0.00&quot;р.&quot;_-;\-* #,##0.00&quot;р.&quot;_-;_-* &quot;-&quot;??&quot;р.&quot;_-;_-@_-"/>
    <numFmt numFmtId="320" formatCode="#,##0_);[Red]\(#,##0\)"/>
    <numFmt numFmtId="321" formatCode="#,##0_);\(#,##0\)"/>
  </numFmts>
  <fonts count="249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8"/>
      <name val="맑은 고딕"/>
      <family val="3"/>
      <charset val="129"/>
      <scheme val="minor"/>
    </font>
    <font>
      <sz val="9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Arial"/>
      <family val="2"/>
    </font>
    <font>
      <sz val="10"/>
      <name val="바탕체"/>
      <family val="1"/>
      <charset val="129"/>
    </font>
    <font>
      <sz val="12"/>
      <name val="바탕체"/>
      <family val="1"/>
      <charset val="129"/>
    </font>
    <font>
      <b/>
      <sz val="10"/>
      <name val="MS Sans Serif"/>
      <family val="2"/>
    </font>
    <font>
      <sz val="10"/>
      <name val="MS Sans Serif"/>
      <family val="2"/>
    </font>
    <font>
      <sz val="10"/>
      <name val="Times New Roman"/>
      <family val="1"/>
    </font>
    <font>
      <sz val="12"/>
      <name val="???"/>
      <family val="1"/>
    </font>
    <font>
      <i/>
      <sz val="12"/>
      <name val="바탕체"/>
      <family val="1"/>
      <charset val="129"/>
    </font>
    <font>
      <sz val="12"/>
      <name val="??????"/>
      <family val="1"/>
    </font>
    <font>
      <u/>
      <sz val="8.4"/>
      <color indexed="12"/>
      <name val="Arial"/>
      <family val="2"/>
    </font>
    <font>
      <sz val="11"/>
      <name val="돋?o"/>
      <family val="3"/>
      <charset val="129"/>
    </font>
    <font>
      <sz val="12"/>
      <name val="¹????¼"/>
      <family val="3"/>
      <charset val="129"/>
    </font>
    <font>
      <sz val="11"/>
      <name val="￥i￠￢￠?o"/>
      <family val="3"/>
      <charset val="129"/>
    </font>
    <font>
      <sz val="12"/>
      <name val="System"/>
      <family val="2"/>
      <charset val="129"/>
    </font>
    <font>
      <sz val="10"/>
      <color indexed="8"/>
      <name val="Arial"/>
      <family val="2"/>
    </font>
    <font>
      <sz val="10"/>
      <name val="굴림체"/>
      <family val="3"/>
      <charset val="129"/>
    </font>
    <font>
      <sz val="11"/>
      <name val="돋움체"/>
      <family val="3"/>
      <charset val="129"/>
    </font>
    <font>
      <sz val="12"/>
      <name val="ⓒoUAAA¨u"/>
      <family val="1"/>
      <charset val="129"/>
    </font>
    <font>
      <sz val="10"/>
      <name val="Helv"/>
      <family val="2"/>
    </font>
    <font>
      <sz val="20"/>
      <name val="돋움체"/>
      <family val="3"/>
      <charset val="129"/>
    </font>
    <font>
      <sz val="8"/>
      <color indexed="8"/>
      <name val="Times New Roman"/>
      <family val="1"/>
    </font>
    <font>
      <sz val="8"/>
      <color indexed="14"/>
      <name val="Times New Roman"/>
      <family val="1"/>
    </font>
    <font>
      <sz val="12"/>
      <name val="Times New Roman"/>
      <family val="1"/>
    </font>
    <font>
      <b/>
      <sz val="15"/>
      <color indexed="24"/>
      <name val="¹UAAA¼"/>
      <family val="1"/>
      <charset val="129"/>
    </font>
    <font>
      <sz val="10"/>
      <name val="Courier"/>
      <family val="3"/>
    </font>
    <font>
      <sz val="1"/>
      <color indexed="18"/>
      <name val="Courier"/>
      <family val="3"/>
    </font>
    <font>
      <sz val="12"/>
      <name val="¹UAAA¼"/>
      <family val="1"/>
      <charset val="129"/>
    </font>
    <font>
      <sz val="12"/>
      <name val="¹ÙÅÁÃ¼"/>
      <family val="3"/>
      <charset val="129"/>
    </font>
    <font>
      <sz val="12"/>
      <name val="굴림체"/>
      <family val="3"/>
      <charset val="129"/>
    </font>
    <font>
      <sz val="11"/>
      <color indexed="8"/>
      <name val="宋体"/>
      <family val="3"/>
      <charset val="255"/>
    </font>
    <font>
      <sz val="11"/>
      <color indexed="9"/>
      <name val="宋体"/>
      <family val="3"/>
      <charset val="255"/>
    </font>
    <font>
      <sz val="11"/>
      <name val="궁서"/>
      <family val="1"/>
      <charset val="129"/>
    </font>
    <font>
      <sz val="11"/>
      <color indexed="10"/>
      <name val="宋体"/>
      <family val="3"/>
      <charset val="255"/>
    </font>
    <font>
      <sz val="12"/>
      <color indexed="24"/>
      <name val="바탕체"/>
      <family val="1"/>
      <charset val="129"/>
    </font>
    <font>
      <b/>
      <sz val="18"/>
      <color indexed="24"/>
      <name val="바탕체"/>
      <family val="1"/>
      <charset val="129"/>
    </font>
    <font>
      <b/>
      <sz val="15"/>
      <color indexed="24"/>
      <name val="바탕체"/>
      <family val="1"/>
      <charset val="129"/>
    </font>
    <font>
      <sz val="11"/>
      <color indexed="60"/>
      <name val="宋体"/>
      <family val="3"/>
      <charset val="255"/>
    </font>
    <font>
      <sz val="11"/>
      <name val="바탕체"/>
      <family val="1"/>
      <charset val="129"/>
    </font>
    <font>
      <sz val="10"/>
      <name val="PragmaticaCTT"/>
      <family val="1"/>
    </font>
    <font>
      <sz val="12"/>
      <name val="돋움체"/>
      <family val="3"/>
      <charset val="129"/>
    </font>
    <font>
      <u/>
      <sz val="9"/>
      <color indexed="36"/>
      <name val="돋움"/>
      <family val="3"/>
      <charset val="129"/>
    </font>
    <font>
      <sz val="8"/>
      <color indexed="8"/>
      <name val="Arial"/>
      <family val="2"/>
    </font>
    <font>
      <sz val="14"/>
      <name val="뼥?ⓒ"/>
      <family val="3"/>
      <charset val="129"/>
    </font>
    <font>
      <sz val="11"/>
      <name val="굃굍 긕긘긞긏"/>
      <family val="3"/>
      <charset val="129"/>
    </font>
    <font>
      <sz val="14"/>
      <name val="ＭＳ 明朝"/>
      <family val="3"/>
      <charset val="129"/>
    </font>
    <font>
      <sz val="12"/>
      <name val="┭병릇"/>
      <family val="1"/>
      <charset val="129"/>
    </font>
    <font>
      <sz val="1"/>
      <color indexed="0"/>
      <name val="Courier"/>
      <family val="3"/>
    </font>
    <font>
      <sz val="11"/>
      <name val="굴림체"/>
      <family val="3"/>
      <charset val="129"/>
    </font>
    <font>
      <sz val="10"/>
      <name val="Book Antiqua"/>
      <family val="1"/>
    </font>
    <font>
      <sz val="12"/>
      <name val="뼻뮝"/>
      <family val="3"/>
      <charset val="129"/>
    </font>
    <font>
      <b/>
      <sz val="12"/>
      <color indexed="16"/>
      <name val="굴림체"/>
      <family val="3"/>
      <charset val="129"/>
    </font>
    <font>
      <sz val="11"/>
      <color indexed="8"/>
      <name val="맑은 고딕"/>
      <family val="3"/>
      <charset val="129"/>
    </font>
    <font>
      <sz val="10"/>
      <name val="명조"/>
      <family val="3"/>
      <charset val="129"/>
    </font>
    <font>
      <u/>
      <sz val="10"/>
      <color indexed="36"/>
      <name val="Arial"/>
      <family val="2"/>
    </font>
    <font>
      <sz val="11"/>
      <name val="바탕"/>
      <family val="1"/>
      <charset val="129"/>
    </font>
    <font>
      <sz val="10"/>
      <name val="굴림"/>
      <family val="3"/>
      <charset val="129"/>
    </font>
    <font>
      <sz val="11"/>
      <color indexed="20"/>
      <name val="宋体"/>
      <family val="3"/>
      <charset val="255"/>
    </font>
    <font>
      <sz val="11"/>
      <name val="ＭＳ Ｐゴシック"/>
      <family val="3"/>
      <charset val="255"/>
    </font>
    <font>
      <sz val="10"/>
      <color indexed="8"/>
      <name val="맑은 고딕"/>
      <family val="3"/>
      <charset val="129"/>
    </font>
    <font>
      <sz val="14"/>
      <name val="ＭＳ 明朝"/>
      <family val="1"/>
      <charset val="255"/>
    </font>
    <font>
      <sz val="11"/>
      <name val="Times New Roman"/>
      <family val="1"/>
    </font>
    <font>
      <i/>
      <sz val="11"/>
      <color indexed="23"/>
      <name val="宋体"/>
      <family val="3"/>
      <charset val="255"/>
    </font>
    <font>
      <sz val="11"/>
      <color indexed="17"/>
      <name val="宋体"/>
      <family val="3"/>
      <charset val="255"/>
    </font>
    <font>
      <b/>
      <sz val="18"/>
      <color indexed="56"/>
      <name val="宋体"/>
      <family val="3"/>
      <charset val="255"/>
    </font>
    <font>
      <b/>
      <sz val="15"/>
      <color indexed="56"/>
      <name val="宋体"/>
      <family val="3"/>
      <charset val="255"/>
    </font>
    <font>
      <b/>
      <sz val="13"/>
      <color indexed="56"/>
      <name val="宋体"/>
      <family val="3"/>
      <charset val="255"/>
    </font>
    <font>
      <b/>
      <sz val="11"/>
      <color indexed="56"/>
      <name val="宋体"/>
      <family val="3"/>
      <charset val="255"/>
    </font>
    <font>
      <b/>
      <sz val="11"/>
      <color indexed="9"/>
      <name val="宋体"/>
      <family val="3"/>
      <charset val="255"/>
    </font>
    <font>
      <b/>
      <sz val="11"/>
      <color indexed="8"/>
      <name val="宋体"/>
      <family val="3"/>
      <charset val="255"/>
    </font>
    <font>
      <b/>
      <sz val="11"/>
      <color indexed="52"/>
      <name val="宋体"/>
      <family val="3"/>
      <charset val="255"/>
    </font>
    <font>
      <sz val="11"/>
      <color indexed="62"/>
      <name val="宋体"/>
      <family val="3"/>
      <charset val="255"/>
    </font>
    <font>
      <b/>
      <sz val="11"/>
      <color indexed="63"/>
      <name val="宋体"/>
      <family val="3"/>
      <charset val="255"/>
    </font>
    <font>
      <sz val="12"/>
      <name val="奔覆眉"/>
      <family val="3"/>
      <charset val="129"/>
    </font>
    <font>
      <sz val="11"/>
      <color indexed="52"/>
      <name val="宋体"/>
      <family val="3"/>
      <charset val="255"/>
    </font>
    <font>
      <sz val="12"/>
      <name val="¨ÏoUAAA¡§u"/>
      <family val="1"/>
      <charset val="129"/>
    </font>
    <font>
      <sz val="12"/>
      <name val="¨IoUAAA¡§u"/>
      <family val="1"/>
      <charset val="129"/>
    </font>
    <font>
      <sz val="11"/>
      <name val="??????o"/>
      <family val="3"/>
    </font>
    <font>
      <sz val="11"/>
      <name val="¥ì¢¬¢¯o"/>
      <family val="3"/>
    </font>
    <font>
      <sz val="12"/>
      <name val="±¼¸²Ã¼"/>
      <family val="3"/>
      <charset val="129"/>
    </font>
    <font>
      <sz val="11"/>
      <name val="¹UAAA¼"/>
      <family val="3"/>
      <charset val="129"/>
    </font>
    <font>
      <sz val="11"/>
      <name val="µ¸¿ò"/>
      <family val="3"/>
      <charset val="129"/>
    </font>
    <font>
      <sz val="11"/>
      <name val="μ¸¿o"/>
      <family val="3"/>
      <charset val="129"/>
    </font>
    <font>
      <sz val="8"/>
      <name val="Times New Roman"/>
      <family val="1"/>
    </font>
    <font>
      <sz val="12"/>
      <name val="Arial"/>
      <family val="2"/>
    </font>
    <font>
      <sz val="10"/>
      <name val="µ¸¿òÃ¼"/>
      <family val="3"/>
      <charset val="129"/>
    </font>
    <font>
      <sz val="12"/>
      <name val="Tms Rmn"/>
      <family val="1"/>
    </font>
    <font>
      <sz val="8"/>
      <name val="Palatino"/>
      <family val="1"/>
    </font>
    <font>
      <sz val="12"/>
      <name val="¡¾¨ù¢¬©÷A¨ù"/>
      <family val="3"/>
      <charset val="129"/>
    </font>
    <font>
      <sz val="11"/>
      <name val="¡Ii¡E¡þ¡E?o"/>
      <family val="3"/>
      <charset val="129"/>
    </font>
    <font>
      <sz val="8"/>
      <name val="¹UAAA¼"/>
      <family val="1"/>
      <charset val="129"/>
    </font>
    <font>
      <sz val="10"/>
      <name val="±¼¸²Ã¼"/>
      <family val="3"/>
      <charset val="129"/>
    </font>
    <font>
      <sz val="10"/>
      <name val="¹UAAA¼"/>
      <family val="1"/>
      <charset val="129"/>
    </font>
    <font>
      <sz val="10"/>
      <name val="¹ÙÅÁÃ¼"/>
      <family val="1"/>
      <charset val="129"/>
    </font>
    <font>
      <sz val="12"/>
      <name val="±¼¸²A¼"/>
      <family val="3"/>
      <charset val="129"/>
    </font>
    <font>
      <sz val="12"/>
      <name val="μ¸¿oA¼"/>
      <family val="3"/>
      <charset val="129"/>
    </font>
    <font>
      <sz val="12"/>
      <name val="¹UAAA¼"/>
      <family val="3"/>
    </font>
    <font>
      <sz val="12"/>
      <name val="¹ÙÅÁÃ¼"/>
      <family val="1"/>
    </font>
    <font>
      <sz val="12"/>
      <name val="μ¸¿o"/>
      <family val="3"/>
      <charset val="129"/>
    </font>
    <font>
      <sz val="12"/>
      <name val="½Å±×·¡ÇÈ"/>
      <family val="1"/>
      <charset val="129"/>
    </font>
    <font>
      <sz val="11"/>
      <name val="±¼¸²A¼"/>
      <family val="3"/>
      <charset val="129"/>
    </font>
    <font>
      <sz val="11"/>
      <name val="±¼¸²Ã¼"/>
      <family val="3"/>
      <charset val="129"/>
    </font>
    <font>
      <sz val="11"/>
      <name val="¹ÙÅÁÃ¼"/>
      <family val="1"/>
      <charset val="129"/>
    </font>
    <font>
      <sz val="10"/>
      <name val="±¼¸²A¼"/>
      <family val="3"/>
      <charset val="129"/>
    </font>
    <font>
      <sz val="10"/>
      <name val="±¼¸²A¼"/>
      <family val="3"/>
    </font>
    <font>
      <sz val="10"/>
      <name val="±¼¸²Ã¼"/>
      <family val="3"/>
    </font>
    <font>
      <b/>
      <sz val="10"/>
      <name val="Helv"/>
      <family val="2"/>
    </font>
    <font>
      <sz val="10"/>
      <name val="MS Serif"/>
      <family val="1"/>
    </font>
    <font>
      <sz val="10"/>
      <color indexed="16"/>
      <name val="MS Serif"/>
      <family val="1"/>
    </font>
    <font>
      <u/>
      <sz val="10"/>
      <color indexed="14"/>
      <name val="MS Sans Serif"/>
      <family val="2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10"/>
      <color indexed="12"/>
      <name val="MS Sans Serif"/>
      <family val="2"/>
    </font>
    <font>
      <sz val="9"/>
      <name val="Times New Roman"/>
      <family val="1"/>
    </font>
    <font>
      <sz val="9"/>
      <name val="Tms Rmn"/>
      <family val="1"/>
    </font>
    <font>
      <b/>
      <sz val="11"/>
      <name val="Arial"/>
      <family val="2"/>
    </font>
    <font>
      <b/>
      <sz val="8"/>
      <name val="Arial"/>
      <family val="2"/>
    </font>
    <font>
      <sz val="11"/>
      <name val="Tms Rmn"/>
      <family val="1"/>
    </font>
    <font>
      <sz val="8"/>
      <color indexed="12"/>
      <name val="Times New Roman"/>
      <family val="1"/>
    </font>
    <font>
      <sz val="11"/>
      <name val="New Times Roman"/>
      <family val="2"/>
    </font>
    <font>
      <u val="singleAccounting"/>
      <sz val="11"/>
      <name val="Times New Roman"/>
      <family val="1"/>
    </font>
    <font>
      <sz val="10"/>
      <color indexed="24"/>
      <name val="Arial"/>
      <family val="2"/>
    </font>
    <font>
      <b/>
      <sz val="14"/>
      <name val="Arial"/>
      <family val="2"/>
    </font>
    <font>
      <sz val="7"/>
      <name val="Arial"/>
      <family val="2"/>
    </font>
    <font>
      <sz val="9"/>
      <name val="Arial"/>
      <family val="2"/>
    </font>
    <font>
      <u val="doubleAccounting"/>
      <sz val="10"/>
      <name val="Arial"/>
      <family val="2"/>
    </font>
    <font>
      <sz val="1"/>
      <color indexed="8"/>
      <name val="Courier"/>
      <family val="3"/>
    </font>
    <font>
      <u/>
      <sz val="7.5"/>
      <color indexed="36"/>
      <name val="Arial"/>
      <family val="2"/>
    </font>
    <font>
      <sz val="7"/>
      <name val="Palatino"/>
      <family val="1"/>
    </font>
    <font>
      <b/>
      <sz val="12"/>
      <color indexed="62"/>
      <name val="Arial"/>
      <family val="2"/>
    </font>
    <font>
      <b/>
      <i/>
      <sz val="11"/>
      <name val="Arial"/>
      <family val="2"/>
    </font>
    <font>
      <sz val="14"/>
      <name val="Times New Roman"/>
      <family val="1"/>
    </font>
    <font>
      <sz val="18"/>
      <name val="Helvetica-Black"/>
      <family val="2"/>
    </font>
    <font>
      <i/>
      <sz val="14"/>
      <name val="Palatino"/>
      <family val="1"/>
    </font>
    <font>
      <b/>
      <sz val="12"/>
      <name val="Tms Rmn"/>
      <family val="1"/>
    </font>
    <font>
      <b/>
      <sz val="18"/>
      <name val="Arial"/>
      <family val="2"/>
    </font>
    <font>
      <b/>
      <i/>
      <sz val="22"/>
      <name val="Times New Roman"/>
      <family val="1"/>
    </font>
    <font>
      <sz val="10"/>
      <color indexed="12"/>
      <name val="Arial"/>
      <family val="2"/>
    </font>
    <font>
      <u/>
      <sz val="10"/>
      <color indexed="12"/>
      <name val="Arial"/>
      <family val="2"/>
    </font>
    <font>
      <b/>
      <i/>
      <sz val="7"/>
      <name val="Times New Roman"/>
      <family val="1"/>
    </font>
    <font>
      <u/>
      <sz val="10"/>
      <color indexed="9"/>
      <name val="Arial"/>
      <family val="2"/>
    </font>
    <font>
      <b/>
      <sz val="14"/>
      <color indexed="24"/>
      <name val="Book Antiqua"/>
      <family val="1"/>
    </font>
    <font>
      <b/>
      <sz val="11"/>
      <name val="Helv"/>
      <family val="2"/>
    </font>
    <font>
      <sz val="11"/>
      <color indexed="8"/>
      <name val="Times New Roman"/>
      <family val="1"/>
    </font>
    <font>
      <u/>
      <sz val="8"/>
      <color indexed="9"/>
      <name val="Arial"/>
      <family val="2"/>
    </font>
    <font>
      <sz val="7"/>
      <name val="Small Fonts"/>
      <family val="2"/>
    </font>
    <font>
      <sz val="12"/>
      <name val="Arial MT"/>
      <family val="2"/>
    </font>
    <font>
      <sz val="12"/>
      <name val="Helv"/>
      <family val="2"/>
    </font>
    <font>
      <u/>
      <sz val="18"/>
      <name val="Times New Roman"/>
      <family val="1"/>
    </font>
    <font>
      <b/>
      <sz val="9"/>
      <color indexed="16"/>
      <name val="Arial"/>
      <family val="2"/>
    </font>
    <font>
      <sz val="14"/>
      <name val="–¾’©"/>
      <family val="3"/>
      <charset val="129"/>
    </font>
    <font>
      <b/>
      <i/>
      <sz val="10"/>
      <color indexed="8"/>
      <name val="Arial"/>
      <family val="2"/>
    </font>
    <font>
      <b/>
      <sz val="10"/>
      <color indexed="8"/>
      <name val="Arial"/>
      <family val="2"/>
    </font>
    <font>
      <b/>
      <i/>
      <sz val="22"/>
      <color indexed="8"/>
      <name val="Times New Roman"/>
      <family val="1"/>
    </font>
    <font>
      <sz val="10"/>
      <color indexed="16"/>
      <name val="Helvetica-Black"/>
      <family val="2"/>
    </font>
    <font>
      <i/>
      <sz val="14"/>
      <name val="Times New Roman"/>
      <family val="1"/>
    </font>
    <font>
      <b/>
      <sz val="22"/>
      <name val="Book Antiqua"/>
      <family val="1"/>
    </font>
    <font>
      <b/>
      <i/>
      <sz val="9"/>
      <color indexed="60"/>
      <name val="Arial"/>
      <family val="2"/>
    </font>
    <font>
      <u val="singleAccounting"/>
      <sz val="10"/>
      <name val="Arial"/>
      <family val="2"/>
    </font>
    <font>
      <b/>
      <sz val="12"/>
      <color indexed="18"/>
      <name val="Arial"/>
      <family val="2"/>
    </font>
    <font>
      <i/>
      <sz val="7"/>
      <name val="Arial"/>
      <family val="2"/>
    </font>
    <font>
      <b/>
      <sz val="8"/>
      <color indexed="8"/>
      <name val="Helv"/>
      <family val="2"/>
    </font>
    <font>
      <sz val="12"/>
      <name val="고딕"/>
      <family val="3"/>
      <charset val="129"/>
    </font>
    <font>
      <b/>
      <sz val="9"/>
      <name val="Palatino"/>
      <family val="1"/>
    </font>
    <font>
      <b/>
      <sz val="7"/>
      <name val="Arial"/>
      <family val="2"/>
    </font>
    <font>
      <b/>
      <sz val="9"/>
      <name val="Arial"/>
      <family val="2"/>
    </font>
    <font>
      <sz val="9"/>
      <color indexed="21"/>
      <name val="Helvetica-Black"/>
      <family val="2"/>
    </font>
    <font>
      <sz val="9"/>
      <name val="Helvetica-Black"/>
      <family val="2"/>
    </font>
    <font>
      <b/>
      <sz val="10"/>
      <color indexed="18"/>
      <name val="Arial"/>
      <family val="2"/>
    </font>
    <font>
      <b/>
      <sz val="10"/>
      <color indexed="10"/>
      <name val="Arial"/>
      <family val="2"/>
    </font>
    <font>
      <b/>
      <sz val="11"/>
      <name val="Times New Roman"/>
      <family val="1"/>
    </font>
    <font>
      <b/>
      <u/>
      <sz val="13"/>
      <name val="굴림체"/>
      <family val="3"/>
      <charset val="129"/>
    </font>
    <font>
      <u val="double"/>
      <sz val="8"/>
      <color indexed="8"/>
      <name val="Arial"/>
      <family val="2"/>
    </font>
    <font>
      <sz val="8"/>
      <color indexed="12"/>
      <name val="Arial"/>
      <family val="2"/>
    </font>
    <font>
      <sz val="12"/>
      <name val="¾©"/>
      <family val="1"/>
      <charset val="129"/>
    </font>
    <font>
      <sz val="10"/>
      <name val="Geneva"/>
      <family val="2"/>
    </font>
    <font>
      <sz val="10"/>
      <name val="Arial Cyr"/>
      <family val="2"/>
      <charset val="204"/>
    </font>
    <font>
      <sz val="14"/>
      <name val="뼻뮝"/>
      <family val="3"/>
      <charset val="129"/>
    </font>
    <font>
      <sz val="12"/>
      <name val="ｹﾙﾅﾁﾃｼ"/>
      <family val="3"/>
      <charset val="128"/>
    </font>
    <font>
      <b/>
      <sz val="13"/>
      <name val="Arial"/>
      <family val="2"/>
    </font>
    <font>
      <sz val="9"/>
      <color theme="0"/>
      <name val="맑은 고딕"/>
      <family val="3"/>
      <charset val="129"/>
      <scheme val="minor"/>
    </font>
    <font>
      <sz val="9"/>
      <color theme="1"/>
      <name val="맑은 고딕"/>
      <family val="3"/>
      <charset val="129"/>
    </font>
    <font>
      <sz val="10.35"/>
      <color theme="1"/>
      <name val="맑은 고딕"/>
      <family val="3"/>
      <charset val="129"/>
    </font>
    <font>
      <sz val="8"/>
      <name val="돋움"/>
      <family val="3"/>
      <charset val="129"/>
    </font>
    <font>
      <sz val="10"/>
      <color theme="1"/>
      <name val="맑은 고딕"/>
      <family val="2"/>
      <charset val="129"/>
      <scheme val="minor"/>
    </font>
    <font>
      <sz val="10"/>
      <name val="돋움"/>
      <family val="3"/>
      <charset val="129"/>
    </font>
    <font>
      <sz val="9"/>
      <name val="돋움"/>
      <family val="3"/>
      <charset val="129"/>
    </font>
    <font>
      <sz val="11"/>
      <color theme="0"/>
      <name val="돋움"/>
      <family val="3"/>
      <charset val="129"/>
    </font>
    <font>
      <sz val="8"/>
      <name val="맑은 고딕"/>
      <family val="2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</fonts>
  <fills count="7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26"/>
      </patternFill>
    </fill>
    <fill>
      <patternFill patternType="solid">
        <fgColor indexed="65"/>
        <bgColor indexed="64"/>
      </patternFill>
    </fill>
    <fill>
      <patternFill patternType="solid">
        <fgColor indexed="55"/>
      </patternFill>
    </fill>
    <fill>
      <patternFill patternType="solid">
        <fgColor indexed="22"/>
      </patternFill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lightGray">
        <fgColor indexed="15"/>
      </patternFill>
    </fill>
    <fill>
      <patternFill patternType="solid">
        <fgColor indexed="22"/>
        <bgColor indexed="64"/>
      </patternFill>
    </fill>
    <fill>
      <patternFill patternType="solid">
        <fgColor indexed="13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0"/>
        <bgColor indexed="64"/>
      </patternFill>
    </fill>
    <fill>
      <patternFill patternType="solid">
        <fgColor indexed="54"/>
        <bgColor indexed="64"/>
      </patternFill>
    </fill>
    <fill>
      <patternFill patternType="mediumGray">
        <fgColor indexed="22"/>
      </patternFill>
    </fill>
    <fill>
      <patternFill patternType="solid">
        <fgColor indexed="16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5" tint="-0.499984740745262"/>
        <bgColor indexed="64"/>
      </patternFill>
    </fill>
  </fills>
  <borders count="79">
    <border>
      <left/>
      <right/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23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64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 style="medium">
        <color indexed="18"/>
      </top>
      <bottom/>
      <diagonal/>
    </border>
    <border>
      <left/>
      <right/>
      <top style="double">
        <color indexed="16"/>
      </top>
      <bottom/>
      <diagonal/>
    </border>
    <border>
      <left/>
      <right/>
      <top style="double">
        <color indexed="16"/>
      </top>
      <bottom style="thin">
        <color indexed="16"/>
      </bottom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16"/>
      </top>
      <bottom style="thin">
        <color indexed="16"/>
      </bottom>
      <diagonal/>
    </border>
    <border>
      <left/>
      <right/>
      <top style="thin">
        <color indexed="51"/>
      </top>
      <bottom style="thin">
        <color indexed="51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theme="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3382">
    <xf numFmtId="0" fontId="0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8" applyNumberFormat="0" applyAlignment="0" applyProtection="0">
      <alignment vertical="center"/>
    </xf>
    <xf numFmtId="0" fontId="22" fillId="26" borderId="28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9" applyNumberFormat="0" applyFont="0" applyAlignment="0" applyProtection="0">
      <alignment vertical="center"/>
    </xf>
    <xf numFmtId="0" fontId="19" fillId="28" borderId="29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30" applyNumberFormat="0" applyAlignment="0" applyProtection="0">
      <alignment vertical="center"/>
    </xf>
    <xf numFmtId="0" fontId="26" fillId="30" borderId="30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31" borderId="28" applyNumberFormat="0" applyAlignment="0" applyProtection="0">
      <alignment vertical="center"/>
    </xf>
    <xf numFmtId="0" fontId="29" fillId="31" borderId="2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6" applyNumberFormat="0" applyAlignment="0" applyProtection="0">
      <alignment vertical="center"/>
    </xf>
    <xf numFmtId="0" fontId="35" fillId="26" borderId="3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41" fontId="17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33" applyNumberFormat="0" applyFill="0" applyAlignment="0" applyProtection="0">
      <alignment vertical="center"/>
    </xf>
    <xf numFmtId="0" fontId="40" fillId="0" borderId="34" applyNumberFormat="0" applyFill="0" applyAlignment="0" applyProtection="0">
      <alignment vertical="center"/>
    </xf>
    <xf numFmtId="0" fontId="41" fillId="0" borderId="3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32" borderId="0" applyNumberFormat="0" applyBorder="0" applyAlignment="0" applyProtection="0">
      <alignment vertical="center"/>
    </xf>
    <xf numFmtId="0" fontId="43" fillId="27" borderId="0" applyNumberFormat="0" applyBorder="0" applyAlignment="0" applyProtection="0">
      <alignment vertical="center"/>
    </xf>
    <xf numFmtId="0" fontId="44" fillId="29" borderId="0" applyNumberFormat="0" applyBorder="0" applyAlignment="0" applyProtection="0">
      <alignment vertical="center"/>
    </xf>
    <xf numFmtId="0" fontId="45" fillId="31" borderId="28" applyNumberFormat="0" applyAlignment="0" applyProtection="0">
      <alignment vertical="center"/>
    </xf>
    <xf numFmtId="0" fontId="46" fillId="26" borderId="36" applyNumberFormat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48" fillId="0" borderId="31" applyNumberFormat="0" applyFill="0" applyAlignment="0" applyProtection="0">
      <alignment vertical="center"/>
    </xf>
    <xf numFmtId="0" fontId="49" fillId="30" borderId="30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7" fillId="28" borderId="29" applyNumberFormat="0" applyFont="0" applyAlignment="0" applyProtection="0">
      <alignment vertical="center"/>
    </xf>
    <xf numFmtId="0" fontId="51" fillId="0" borderId="0" applyNumberFormat="0" applyFill="0" applyBorder="0" applyAlignment="0" applyProtection="0">
      <alignment vertical="center"/>
    </xf>
    <xf numFmtId="0" fontId="52" fillId="0" borderId="32" applyNumberFormat="0" applyFill="0" applyAlignment="0" applyProtection="0">
      <alignment vertical="center"/>
    </xf>
    <xf numFmtId="0" fontId="53" fillId="20" borderId="0" applyNumberFormat="0" applyBorder="0" applyAlignment="0" applyProtection="0">
      <alignment vertical="center"/>
    </xf>
    <xf numFmtId="0" fontId="17" fillId="2" borderId="0" applyNumberFormat="0" applyBorder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53" fillId="14" borderId="0" applyNumberFormat="0" applyBorder="0" applyAlignment="0" applyProtection="0">
      <alignment vertical="center"/>
    </xf>
    <xf numFmtId="0" fontId="53" fillId="21" borderId="0" applyNumberFormat="0" applyBorder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53" fillId="15" borderId="0" applyNumberFormat="0" applyBorder="0" applyAlignment="0" applyProtection="0">
      <alignment vertical="center"/>
    </xf>
    <xf numFmtId="0" fontId="53" fillId="22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3" fillId="16" borderId="0" applyNumberFormat="0" applyBorder="0" applyAlignment="0" applyProtection="0">
      <alignment vertical="center"/>
    </xf>
    <xf numFmtId="0" fontId="53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53" fillId="17" borderId="0" applyNumberFormat="0" applyBorder="0" applyAlignment="0" applyProtection="0">
      <alignment vertical="center"/>
    </xf>
    <xf numFmtId="0" fontId="53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3" fillId="18" borderId="0" applyNumberFormat="0" applyBorder="0" applyAlignment="0" applyProtection="0">
      <alignment vertical="center"/>
    </xf>
    <xf numFmtId="0" fontId="53" fillId="25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53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8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9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30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31" borderId="2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6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28" borderId="29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2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19" fillId="3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26" borderId="28" applyNumberFormat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28" borderId="29" applyNumberFormat="0" applyFont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0" borderId="30" applyNumberFormat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27" fillId="0" borderId="31" applyNumberFormat="0" applyFill="0" applyAlignment="0" applyProtection="0">
      <alignment vertical="center"/>
    </xf>
    <xf numFmtId="0" fontId="28" fillId="0" borderId="32" applyNumberFormat="0" applyFill="0" applyAlignment="0" applyProtection="0">
      <alignment vertical="center"/>
    </xf>
    <xf numFmtId="0" fontId="29" fillId="31" borderId="28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33" applyNumberFormat="0" applyFill="0" applyAlignment="0" applyProtection="0">
      <alignment vertical="center"/>
    </xf>
    <xf numFmtId="0" fontId="32" fillId="0" borderId="34" applyNumberFormat="0" applyFill="0" applyAlignment="0" applyProtection="0">
      <alignment vertical="center"/>
    </xf>
    <xf numFmtId="0" fontId="33" fillId="0" borderId="35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6" borderId="36" applyNumberFormat="0" applyAlignment="0" applyProtection="0">
      <alignment vertical="center"/>
    </xf>
    <xf numFmtId="0" fontId="16" fillId="0" borderId="0">
      <alignment vertical="center"/>
    </xf>
    <xf numFmtId="41" fontId="16" fillId="0" borderId="0" applyFont="0" applyFill="0" applyBorder="0" applyAlignment="0" applyProtection="0">
      <alignment vertical="center"/>
    </xf>
    <xf numFmtId="0" fontId="16" fillId="28" borderId="29" applyNumberFormat="0" applyFont="0" applyAlignment="0" applyProtection="0">
      <alignment vertical="center"/>
    </xf>
    <xf numFmtId="0" fontId="16" fillId="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5" fillId="0" borderId="0">
      <alignment vertical="center"/>
    </xf>
    <xf numFmtId="41" fontId="15" fillId="0" borderId="0" applyFont="0" applyFill="0" applyBorder="0" applyAlignment="0" applyProtection="0">
      <alignment vertical="center"/>
    </xf>
    <xf numFmtId="0" fontId="15" fillId="28" borderId="29" applyNumberFormat="0" applyFont="0" applyAlignment="0" applyProtection="0">
      <alignment vertical="center"/>
    </xf>
    <xf numFmtId="0" fontId="15" fillId="2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4" fillId="0" borderId="0">
      <alignment vertical="center"/>
    </xf>
    <xf numFmtId="41" fontId="14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57" fillId="0" borderId="0"/>
    <xf numFmtId="0" fontId="58" fillId="0" borderId="0"/>
    <xf numFmtId="0" fontId="57" fillId="0" borderId="0"/>
    <xf numFmtId="0" fontId="57" fillId="0" borderId="0"/>
    <xf numFmtId="43" fontId="56" fillId="0" borderId="0" applyFont="0" applyFill="0" applyBorder="0" applyAlignment="0" applyProtection="0"/>
    <xf numFmtId="0" fontId="59" fillId="0" borderId="0"/>
    <xf numFmtId="0" fontId="60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24" fontId="61" fillId="0" borderId="0" applyFont="0" applyFill="0" applyBorder="0" applyAlignment="0" applyProtection="0"/>
    <xf numFmtId="176" fontId="56" fillId="0" borderId="0" applyNumberFormat="0" applyFont="0" applyFill="0" applyBorder="0" applyAlignment="0" applyProtection="0"/>
    <xf numFmtId="177" fontId="56" fillId="0" borderId="0" applyNumberFormat="0" applyFont="0" applyFill="0" applyBorder="0" applyAlignment="0" applyProtection="0"/>
    <xf numFmtId="176" fontId="56" fillId="0" borderId="0" applyNumberFormat="0" applyFont="0" applyFill="0" applyBorder="0" applyAlignment="0" applyProtection="0"/>
    <xf numFmtId="0" fontId="59" fillId="0" borderId="0"/>
    <xf numFmtId="178" fontId="62" fillId="0" borderId="0" applyFont="0" applyFill="0" applyBorder="0" applyAlignment="0"/>
    <xf numFmtId="179" fontId="59" fillId="0" borderId="0" applyFont="0" applyFill="0" applyBorder="0" applyAlignment="0" applyProtection="0"/>
    <xf numFmtId="0" fontId="57" fillId="0" borderId="0"/>
    <xf numFmtId="0" fontId="63" fillId="0" borderId="0" applyFont="0" applyFill="0" applyBorder="0" applyAlignment="0" applyProtection="0"/>
    <xf numFmtId="0" fontId="59" fillId="0" borderId="0"/>
    <xf numFmtId="0" fontId="59" fillId="0" borderId="0"/>
    <xf numFmtId="0" fontId="59" fillId="0" borderId="0"/>
    <xf numFmtId="0" fontId="64" fillId="0" borderId="0" applyNumberFormat="0" applyFill="0" applyBorder="0" applyAlignment="0" applyProtection="0"/>
    <xf numFmtId="0" fontId="57" fillId="0" borderId="0" applyFont="0" applyFill="0" applyBorder="0" applyAlignment="0" applyProtection="0"/>
    <xf numFmtId="0" fontId="65" fillId="0" borderId="0" applyFont="0" applyFill="0" applyBorder="0" applyAlignment="0" applyProtection="0"/>
    <xf numFmtId="0" fontId="66" fillId="0" borderId="0" applyNumberFormat="0" applyFill="0" applyBorder="0" applyAlignment="0" applyProtection="0">
      <alignment vertical="top"/>
      <protection locked="0"/>
    </xf>
    <xf numFmtId="0" fontId="65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57" fillId="0" borderId="0"/>
    <xf numFmtId="40" fontId="61" fillId="0" borderId="0" applyFont="0" applyFill="0" applyBorder="0" applyAlignment="0" applyProtection="0"/>
    <xf numFmtId="0" fontId="67" fillId="0" borderId="0"/>
    <xf numFmtId="0" fontId="68" fillId="0" borderId="0" applyFont="0" applyFill="0" applyBorder="0" applyAlignment="0" applyProtection="0"/>
    <xf numFmtId="0" fontId="68" fillId="0" borderId="0" applyFon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40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69" fillId="0" borderId="0" applyFont="0" applyFill="0" applyBorder="0" applyAlignment="0" applyProtection="0"/>
    <xf numFmtId="0" fontId="70" fillId="0" borderId="0"/>
    <xf numFmtId="0" fontId="57" fillId="0" borderId="0"/>
    <xf numFmtId="0" fontId="69" fillId="0" borderId="0"/>
    <xf numFmtId="0" fontId="57" fillId="0" borderId="0"/>
    <xf numFmtId="43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57" fillId="0" borderId="0"/>
    <xf numFmtId="180" fontId="57" fillId="0" borderId="0" applyFont="0" applyFill="0" applyBorder="0" applyAlignment="0" applyProtection="0"/>
    <xf numFmtId="0" fontId="57" fillId="0" borderId="0"/>
    <xf numFmtId="180" fontId="57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71" fillId="0" borderId="0">
      <alignment vertical="top"/>
    </xf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62" fillId="0" borderId="0"/>
    <xf numFmtId="0" fontId="57" fillId="0" borderId="0"/>
    <xf numFmtId="0" fontId="57" fillId="0" borderId="0"/>
    <xf numFmtId="0" fontId="57" fillId="0" borderId="0"/>
    <xf numFmtId="181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182" fontId="73" fillId="0" borderId="0" applyFont="0" applyFill="0" applyBorder="0" applyAlignment="0" applyProtection="0"/>
    <xf numFmtId="182" fontId="73" fillId="0" borderId="0" applyFont="0" applyFill="0" applyBorder="0" applyAlignment="0" applyProtection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4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 applyNumberFormat="0" applyFill="0" applyBorder="0" applyAlignment="0" applyProtection="0"/>
    <xf numFmtId="0" fontId="75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61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5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40" fontId="61" fillId="0" borderId="0" applyFont="0" applyFill="0" applyBorder="0" applyAlignment="0" applyProtection="0"/>
    <xf numFmtId="0" fontId="57" fillId="0" borderId="0"/>
    <xf numFmtId="0" fontId="75" fillId="0" borderId="0"/>
    <xf numFmtId="0" fontId="59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2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61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9" fillId="0" borderId="0"/>
    <xf numFmtId="0" fontId="59" fillId="0" borderId="0"/>
    <xf numFmtId="0" fontId="59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40" fontId="61" fillId="0" borderId="0" applyFont="0" applyFill="0" applyBorder="0" applyAlignment="0" applyProtection="0"/>
    <xf numFmtId="0" fontId="74" fillId="0" borderId="0"/>
    <xf numFmtId="0" fontId="72" fillId="0" borderId="0" applyFont="0" applyFill="0" applyBorder="0" applyAlignment="0" applyProtection="0"/>
    <xf numFmtId="0" fontId="75" fillId="0" borderId="0"/>
    <xf numFmtId="0" fontId="59" fillId="0" borderId="0"/>
    <xf numFmtId="0" fontId="62" fillId="0" borderId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2" fillId="0" borderId="0" applyFont="0" applyFill="0" applyBorder="0" applyAlignment="0" applyProtection="0"/>
    <xf numFmtId="43" fontId="56" fillId="0" borderId="0" applyFont="0" applyFill="0" applyBorder="0" applyAlignment="0" applyProtection="0"/>
    <xf numFmtId="0" fontId="57" fillId="0" borderId="0"/>
    <xf numFmtId="0" fontId="57" fillId="0" borderId="0"/>
    <xf numFmtId="0" fontId="75" fillId="0" borderId="0"/>
    <xf numFmtId="0" fontId="75" fillId="0" borderId="0"/>
    <xf numFmtId="0" fontId="75" fillId="0" borderId="0"/>
    <xf numFmtId="0" fontId="72" fillId="0" borderId="0" applyFont="0" applyFill="0" applyBorder="0" applyAlignment="0" applyProtection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72" fillId="0" borderId="0" applyFont="0" applyFill="0" applyBorder="0" applyAlignment="0" applyProtection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57" fillId="0" borderId="0" applyNumberFormat="0" applyFill="0" applyBorder="0" applyAlignment="0" applyProtection="0"/>
    <xf numFmtId="0" fontId="75" fillId="0" borderId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76" fillId="0" borderId="0">
      <alignment horizontal="centerContinuous"/>
    </xf>
    <xf numFmtId="183" fontId="62" fillId="0" borderId="0"/>
    <xf numFmtId="184" fontId="77" fillId="0" borderId="0" applyFont="0" applyFill="0" applyBorder="0" applyAlignment="0" applyProtection="0"/>
    <xf numFmtId="185" fontId="77" fillId="0" borderId="0" applyFont="0" applyFill="0" applyBorder="0" applyAlignment="0" applyProtection="0"/>
    <xf numFmtId="186" fontId="77" fillId="0" borderId="0" applyFont="0" applyFill="0" applyBorder="0" applyAlignment="0" applyProtection="0"/>
    <xf numFmtId="187" fontId="77" fillId="0" borderId="0" applyFont="0" applyFill="0" applyBorder="0" applyAlignment="0" applyProtection="0"/>
    <xf numFmtId="188" fontId="77" fillId="0" borderId="0" applyFont="0" applyFill="0" applyBorder="0" applyAlignment="0" applyProtection="0"/>
    <xf numFmtId="189" fontId="78" fillId="0" borderId="0" applyFont="0" applyFill="0" applyBorder="0" applyAlignment="0" applyProtection="0"/>
    <xf numFmtId="0" fontId="79" fillId="0" borderId="0"/>
    <xf numFmtId="0" fontId="80" fillId="0" borderId="0" applyNumberFormat="0" applyFill="0" applyBorder="0" applyAlignment="0" applyProtection="0"/>
    <xf numFmtId="190" fontId="81" fillId="0" borderId="0"/>
    <xf numFmtId="1" fontId="58" fillId="0" borderId="38">
      <alignment horizontal="center" vertical="center"/>
    </xf>
    <xf numFmtId="191" fontId="59" fillId="0" borderId="0" applyFont="0" applyFill="0" applyBorder="0" applyAlignment="0" applyProtection="0"/>
    <xf numFmtId="192" fontId="59" fillId="0" borderId="39" applyBorder="0"/>
    <xf numFmtId="1" fontId="58" fillId="0" borderId="38">
      <alignment horizontal="center" vertical="center"/>
    </xf>
    <xf numFmtId="1" fontId="58" fillId="0" borderId="38">
      <alignment horizontal="center" vertical="center"/>
    </xf>
    <xf numFmtId="1" fontId="58" fillId="0" borderId="38">
      <alignment horizontal="center" vertical="center"/>
    </xf>
    <xf numFmtId="1" fontId="58" fillId="0" borderId="38">
      <alignment horizontal="center" vertical="center"/>
    </xf>
    <xf numFmtId="0" fontId="57" fillId="0" borderId="0"/>
    <xf numFmtId="180" fontId="59" fillId="0" borderId="0" applyFont="0" applyFill="0" applyBorder="0" applyAlignment="0" applyProtection="0"/>
    <xf numFmtId="0" fontId="57" fillId="0" borderId="0" applyNumberFormat="0" applyFill="0" applyBorder="0" applyAlignment="0" applyProtection="0"/>
    <xf numFmtId="193" fontId="82" fillId="0" borderId="0">
      <protection locked="0"/>
    </xf>
    <xf numFmtId="10" fontId="83" fillId="0" borderId="0" applyFont="0" applyFill="0" applyBorder="0" applyAlignment="0" applyProtection="0"/>
    <xf numFmtId="10" fontId="84" fillId="0" borderId="0" applyFont="0" applyFill="0" applyBorder="0" applyAlignment="0" applyProtection="0"/>
    <xf numFmtId="0" fontId="85" fillId="0" borderId="40">
      <alignment vertical="center"/>
    </xf>
    <xf numFmtId="0" fontId="85" fillId="0" borderId="40">
      <alignment vertical="center"/>
    </xf>
    <xf numFmtId="0" fontId="86" fillId="33" borderId="0" applyNumberFormat="0" applyBorder="0" applyAlignment="0" applyProtection="0">
      <alignment vertical="center"/>
    </xf>
    <xf numFmtId="0" fontId="86" fillId="34" borderId="0" applyNumberFormat="0" applyBorder="0" applyAlignment="0" applyProtection="0">
      <alignment vertical="center"/>
    </xf>
    <xf numFmtId="0" fontId="86" fillId="35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7" borderId="0" applyNumberFormat="0" applyBorder="0" applyAlignment="0" applyProtection="0">
      <alignment vertical="center"/>
    </xf>
    <xf numFmtId="0" fontId="86" fillId="38" borderId="0" applyNumberFormat="0" applyBorder="0" applyAlignment="0" applyProtection="0">
      <alignment vertical="center"/>
    </xf>
    <xf numFmtId="181" fontId="57" fillId="0" borderId="0" applyFont="0" applyFill="0" applyBorder="0" applyAlignment="0" applyProtection="0"/>
    <xf numFmtId="0" fontId="86" fillId="39" borderId="0" applyNumberFormat="0" applyBorder="0" applyAlignment="0" applyProtection="0">
      <alignment vertical="center"/>
    </xf>
    <xf numFmtId="0" fontId="86" fillId="40" borderId="0" applyNumberFormat="0" applyBorder="0" applyAlignment="0" applyProtection="0">
      <alignment vertical="center"/>
    </xf>
    <xf numFmtId="0" fontId="86" fillId="41" borderId="0" applyNumberFormat="0" applyBorder="0" applyAlignment="0" applyProtection="0">
      <alignment vertical="center"/>
    </xf>
    <xf numFmtId="0" fontId="86" fillId="36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86" fillId="42" borderId="0" applyNumberFormat="0" applyBorder="0" applyAlignment="0" applyProtection="0">
      <alignment vertical="center"/>
    </xf>
    <xf numFmtId="0" fontId="87" fillId="43" borderId="0" applyNumberFormat="0" applyBorder="0" applyAlignment="0" applyProtection="0">
      <alignment vertical="center"/>
    </xf>
    <xf numFmtId="0" fontId="87" fillId="40" borderId="0" applyNumberFormat="0" applyBorder="0" applyAlignment="0" applyProtection="0">
      <alignment vertical="center"/>
    </xf>
    <xf numFmtId="0" fontId="87" fillId="41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46" borderId="0" applyNumberFormat="0" applyBorder="0" applyAlignment="0" applyProtection="0">
      <alignment vertical="center"/>
    </xf>
    <xf numFmtId="0" fontId="87" fillId="47" borderId="0" applyNumberFormat="0" applyBorder="0" applyAlignment="0" applyProtection="0">
      <alignment vertical="center"/>
    </xf>
    <xf numFmtId="0" fontId="87" fillId="48" borderId="0" applyNumberFormat="0" applyBorder="0" applyAlignment="0" applyProtection="0">
      <alignment vertical="center"/>
    </xf>
    <xf numFmtId="0" fontId="87" fillId="49" borderId="0" applyNumberFormat="0" applyBorder="0" applyAlignment="0" applyProtection="0">
      <alignment vertical="center"/>
    </xf>
    <xf numFmtId="0" fontId="87" fillId="44" borderId="0" applyNumberFormat="0" applyBorder="0" applyAlignment="0" applyProtection="0">
      <alignment vertical="center"/>
    </xf>
    <xf numFmtId="0" fontId="87" fillId="45" borderId="0" applyNumberFormat="0" applyBorder="0" applyAlignment="0" applyProtection="0">
      <alignment vertical="center"/>
    </xf>
    <xf numFmtId="0" fontId="87" fillId="50" borderId="0" applyNumberFormat="0" applyBorder="0" applyAlignment="0" applyProtection="0">
      <alignment vertical="center"/>
    </xf>
    <xf numFmtId="14" fontId="88" fillId="0" borderId="0">
      <alignment horizontal="center"/>
    </xf>
    <xf numFmtId="0" fontId="89" fillId="0" borderId="0" applyNumberFormat="0" applyFill="0" applyBorder="0" applyAlignment="0" applyProtection="0">
      <alignment vertical="center"/>
    </xf>
    <xf numFmtId="2" fontId="90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194" fontId="59" fillId="0" borderId="0"/>
    <xf numFmtId="0" fontId="93" fillId="51" borderId="0" applyNumberFormat="0" applyBorder="0" applyAlignment="0" applyProtection="0">
      <alignment vertical="center"/>
    </xf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195" fontId="94" fillId="0" borderId="0"/>
    <xf numFmtId="0" fontId="95" fillId="0" borderId="0"/>
    <xf numFmtId="196" fontId="57" fillId="0" borderId="37">
      <alignment horizontal="right" vertical="center" shrinkToFit="1"/>
    </xf>
    <xf numFmtId="37" fontId="75" fillId="0" borderId="41"/>
    <xf numFmtId="0" fontId="90" fillId="0" borderId="0" applyFont="0" applyFill="0" applyBorder="0" applyAlignment="0" applyProtection="0"/>
    <xf numFmtId="0" fontId="96" fillId="0" borderId="0">
      <alignment horizontal="centerContinuous" vertical="center"/>
    </xf>
    <xf numFmtId="0" fontId="90" fillId="0" borderId="0" applyFont="0" applyFill="0" applyBorder="0" applyAlignment="0" applyProtection="0"/>
    <xf numFmtId="0" fontId="97" fillId="0" borderId="0" applyNumberFormat="0" applyFill="0" applyBorder="0" applyAlignment="0" applyProtection="0">
      <alignment vertical="top"/>
      <protection locked="0"/>
    </xf>
    <xf numFmtId="49" fontId="98" fillId="0" borderId="38">
      <alignment horizontal="left" vertical="center" indent="1"/>
    </xf>
    <xf numFmtId="40" fontId="99" fillId="0" borderId="0" applyFont="0" applyFill="0" applyBorder="0" applyAlignment="0" applyProtection="0"/>
    <xf numFmtId="38" fontId="99" fillId="0" borderId="0" applyFont="0" applyFill="0" applyBorder="0" applyAlignment="0" applyProtection="0"/>
    <xf numFmtId="40" fontId="100" fillId="0" borderId="0" applyFont="0" applyFill="0" applyBorder="0" applyAlignment="0" applyProtection="0"/>
    <xf numFmtId="38" fontId="100" fillId="0" borderId="0" applyFont="0" applyFill="0" applyBorder="0" applyAlignment="0" applyProtection="0"/>
    <xf numFmtId="197" fontId="56" fillId="0" borderId="0">
      <alignment vertical="center"/>
    </xf>
    <xf numFmtId="0" fontId="99" fillId="0" borderId="0" applyFont="0" applyFill="0" applyBorder="0" applyAlignment="0" applyProtection="0"/>
    <xf numFmtId="0" fontId="99" fillId="0" borderId="0" applyFont="0" applyFill="0" applyBorder="0" applyAlignment="0" applyProtection="0"/>
    <xf numFmtId="198" fontId="100" fillId="0" borderId="0" applyFont="0" applyFill="0" applyBorder="0" applyAlignment="0" applyProtection="0"/>
    <xf numFmtId="199" fontId="100" fillId="0" borderId="0" applyFont="0" applyFill="0" applyBorder="0" applyAlignment="0" applyProtection="0"/>
    <xf numFmtId="0" fontId="59" fillId="0" borderId="0"/>
    <xf numFmtId="0" fontId="101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200" fontId="59" fillId="0" borderId="0"/>
    <xf numFmtId="193" fontId="103" fillId="0" borderId="0">
      <protection locked="0"/>
    </xf>
    <xf numFmtId="9" fontId="104" fillId="52" borderId="0" applyFill="0" applyBorder="0" applyProtection="0">
      <alignment horizontal="right"/>
    </xf>
    <xf numFmtId="10" fontId="104" fillId="0" borderId="0" applyFill="0" applyBorder="0" applyProtection="0">
      <alignment horizontal="right"/>
    </xf>
    <xf numFmtId="9" fontId="56" fillId="0" borderId="0" applyFont="0" applyFill="0" applyBorder="0" applyAlignment="0" applyProtection="0"/>
    <xf numFmtId="9" fontId="56" fillId="0" borderId="0" applyFont="0" applyFill="0" applyBorder="0" applyAlignment="0" applyProtection="0">
      <alignment vertical="center"/>
    </xf>
    <xf numFmtId="9" fontId="56" fillId="0" borderId="0" applyFont="0" applyFill="0" applyBorder="0" applyAlignment="0" applyProtection="0"/>
    <xf numFmtId="9" fontId="105" fillId="0" borderId="0" applyFont="0" applyFill="0" applyBorder="0" applyAlignment="0" applyProtection="0">
      <alignment vertical="center"/>
    </xf>
    <xf numFmtId="10" fontId="79" fillId="0" borderId="42"/>
    <xf numFmtId="10" fontId="79" fillId="0" borderId="0"/>
    <xf numFmtId="201" fontId="73" fillId="0" borderId="37" applyFont="0" applyBorder="0" applyAlignment="0">
      <alignment horizontal="center" vertical="center"/>
    </xf>
    <xf numFmtId="0" fontId="106" fillId="0" borderId="0"/>
    <xf numFmtId="0" fontId="102" fillId="0" borderId="0" applyFont="0" applyFill="0" applyBorder="0" applyAlignment="0" applyProtection="0"/>
    <xf numFmtId="0" fontId="102" fillId="0" borderId="0" applyFont="0" applyFill="0" applyBorder="0" applyAlignment="0" applyProtection="0"/>
    <xf numFmtId="0" fontId="59" fillId="0" borderId="0">
      <alignment vertical="center"/>
    </xf>
    <xf numFmtId="0" fontId="59" fillId="0" borderId="0" applyBorder="0"/>
    <xf numFmtId="0" fontId="57" fillId="0" borderId="0"/>
    <xf numFmtId="202" fontId="59" fillId="0" borderId="0" applyFont="0" applyFill="0" applyBorder="0" applyAlignment="0" applyProtection="0"/>
    <xf numFmtId="0" fontId="56" fillId="0" borderId="0" applyFont="0" applyFill="0" applyBorder="0" applyAlignment="0" applyProtection="0"/>
    <xf numFmtId="203" fontId="75" fillId="0" borderId="41">
      <alignment horizontal="left"/>
    </xf>
    <xf numFmtId="37" fontId="58" fillId="0" borderId="23" applyAlignment="0"/>
    <xf numFmtId="0" fontId="96" fillId="0" borderId="0"/>
    <xf numFmtId="204" fontId="107" fillId="0" borderId="0">
      <alignment vertical="center"/>
    </xf>
    <xf numFmtId="205" fontId="56" fillId="0" borderId="41" applyFill="0" applyBorder="0" applyProtection="0">
      <alignment vertical="center"/>
    </xf>
    <xf numFmtId="41" fontId="56" fillId="0" borderId="0" applyFont="0" applyFill="0" applyBorder="0" applyAlignment="0" applyProtection="0"/>
    <xf numFmtId="41" fontId="108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108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1" fontId="56" fillId="0" borderId="0" applyFont="0" applyFill="0" applyBorder="0" applyAlignment="0" applyProtection="0">
      <alignment vertical="center"/>
    </xf>
    <xf numFmtId="41" fontId="57" fillId="0" borderId="0" applyFont="0" applyFill="0" applyBorder="0" applyAlignment="0" applyProtection="0"/>
    <xf numFmtId="41" fontId="19" fillId="0" borderId="0" applyFont="0" applyFill="0" applyBorder="0" applyAlignment="0" applyProtection="0">
      <alignment vertical="center"/>
    </xf>
    <xf numFmtId="206" fontId="57" fillId="0" borderId="0" applyFont="0" applyFill="0" applyBorder="0" applyAlignment="0" applyProtection="0"/>
    <xf numFmtId="43" fontId="56" fillId="0" borderId="0" applyFont="0" applyFill="0" applyBorder="0" applyAlignment="0" applyProtection="0">
      <alignment vertical="center"/>
    </xf>
    <xf numFmtId="0" fontId="75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179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181" fontId="57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/>
    <xf numFmtId="0" fontId="57" fillId="0" borderId="0" applyFont="0" applyFill="0" applyBorder="0" applyAlignment="0" applyProtection="0"/>
    <xf numFmtId="0" fontId="57" fillId="0" borderId="0"/>
    <xf numFmtId="0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207" fontId="96" fillId="0" borderId="0">
      <alignment horizontal="center"/>
    </xf>
    <xf numFmtId="0" fontId="109" fillId="0" borderId="18"/>
    <xf numFmtId="208" fontId="59" fillId="0" borderId="0"/>
    <xf numFmtId="209" fontId="59" fillId="0" borderId="0"/>
    <xf numFmtId="210" fontId="59" fillId="0" borderId="0"/>
    <xf numFmtId="0" fontId="57" fillId="0" borderId="0"/>
    <xf numFmtId="0" fontId="110" fillId="0" borderId="0" applyNumberFormat="0" applyFill="0" applyBorder="0" applyAlignment="0" applyProtection="0">
      <alignment vertical="top"/>
      <protection locked="0"/>
    </xf>
    <xf numFmtId="211" fontId="59" fillId="0" borderId="0" applyFont="0" applyFill="0" applyBorder="0" applyAlignment="0" applyProtection="0"/>
    <xf numFmtId="176" fontId="111" fillId="0" borderId="0" applyFont="0" applyFill="0" applyBorder="0" applyAlignment="0" applyProtection="0"/>
    <xf numFmtId="212" fontId="56" fillId="0" borderId="0" applyFont="0" applyFill="0" applyBorder="0" applyAlignment="0" applyProtection="0"/>
    <xf numFmtId="213" fontId="79" fillId="0" borderId="0" applyFill="0" applyBorder="0" applyProtection="0">
      <alignment horizontal="right"/>
    </xf>
    <xf numFmtId="0" fontId="58" fillId="0" borderId="43">
      <alignment vertical="justify" wrapText="1"/>
    </xf>
    <xf numFmtId="203" fontId="75" fillId="0" borderId="41">
      <alignment horizontal="left"/>
    </xf>
    <xf numFmtId="0" fontId="79" fillId="0" borderId="0"/>
    <xf numFmtId="3" fontId="112" fillId="0" borderId="44">
      <alignment horizontal="center" vertical="center"/>
    </xf>
    <xf numFmtId="4" fontId="90" fillId="0" borderId="0" applyFont="0" applyFill="0" applyBorder="0" applyAlignment="0" applyProtection="0"/>
    <xf numFmtId="3" fontId="90" fillId="0" borderId="0" applyFont="0" applyFill="0" applyBorder="0" applyAlignment="0" applyProtection="0"/>
    <xf numFmtId="214" fontId="59" fillId="0" borderId="0">
      <alignment horizontal="center" vertical="center"/>
    </xf>
    <xf numFmtId="182" fontId="73" fillId="0" borderId="0" applyFont="0" applyFill="0" applyBorder="0" applyAlignment="0" applyProtection="0"/>
    <xf numFmtId="215" fontId="59" fillId="0" borderId="0"/>
    <xf numFmtId="216" fontId="59" fillId="0" borderId="0"/>
    <xf numFmtId="197" fontId="56" fillId="0" borderId="0">
      <alignment vertical="center"/>
    </xf>
    <xf numFmtId="197" fontId="56" fillId="0" borderId="0">
      <alignment vertical="center"/>
    </xf>
    <xf numFmtId="217" fontId="59" fillId="0" borderId="37">
      <alignment horizontal="left" vertical="center"/>
    </xf>
    <xf numFmtId="218" fontId="57" fillId="0" borderId="0" applyFill="0" applyBorder="0" applyProtection="0">
      <alignment vertical="center"/>
    </xf>
    <xf numFmtId="0" fontId="104" fillId="53" borderId="45" applyNumberFormat="0" applyFont="0" applyAlignment="0" applyProtection="0">
      <alignment vertical="center"/>
    </xf>
    <xf numFmtId="219" fontId="96" fillId="0" borderId="0">
      <alignment horizontal="right" vertical="center"/>
    </xf>
    <xf numFmtId="0" fontId="59" fillId="0" borderId="0"/>
    <xf numFmtId="0" fontId="113" fillId="34" borderId="0" applyNumberFormat="0" applyBorder="0" applyAlignment="0" applyProtection="0">
      <alignment vertical="center"/>
    </xf>
    <xf numFmtId="41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220" fontId="59" fillId="0" borderId="0"/>
    <xf numFmtId="193" fontId="103" fillId="0" borderId="0">
      <protection locked="0"/>
    </xf>
    <xf numFmtId="191" fontId="83" fillId="0" borderId="0" applyFont="0" applyFill="0" applyBorder="0" applyAlignment="0" applyProtection="0"/>
    <xf numFmtId="0" fontId="59" fillId="0" borderId="0" applyFont="0" applyFill="0" applyBorder="0" applyAlignment="0" applyProtection="0"/>
    <xf numFmtId="221" fontId="57" fillId="0" borderId="0" applyFont="0" applyFill="0" applyBorder="0" applyAlignment="0" applyProtection="0"/>
    <xf numFmtId="193" fontId="103" fillId="0" borderId="0">
      <protection locked="0"/>
    </xf>
    <xf numFmtId="38" fontId="59" fillId="0" borderId="0" applyFont="0" applyFill="0" applyBorder="0" applyAlignment="0" applyProtection="0"/>
    <xf numFmtId="0" fontId="59" fillId="0" borderId="20">
      <alignment vertical="center"/>
    </xf>
    <xf numFmtId="0" fontId="59" fillId="0" borderId="41">
      <alignment vertical="center" shrinkToFit="1"/>
    </xf>
    <xf numFmtId="0" fontId="59" fillId="0" borderId="0" applyFont="0" applyFill="0" applyBorder="0" applyAlignment="0" applyProtection="0"/>
    <xf numFmtId="3" fontId="59" fillId="0" borderId="39"/>
    <xf numFmtId="180" fontId="59" fillId="0" borderId="0" applyFont="0" applyFill="0" applyBorder="0" applyAlignment="0" applyProtection="0"/>
    <xf numFmtId="191" fontId="59" fillId="0" borderId="0" applyFont="0" applyFill="0" applyBorder="0" applyAlignment="0" applyProtection="0"/>
    <xf numFmtId="0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222" fontId="59" fillId="0" borderId="0" applyFont="0" applyFill="0" applyBorder="0" applyAlignment="0" applyProtection="0"/>
    <xf numFmtId="193" fontId="103" fillId="0" borderId="0">
      <protection locked="0"/>
    </xf>
    <xf numFmtId="198" fontId="114" fillId="0" borderId="0" applyFont="0" applyFill="0" applyBorder="0" applyAlignment="0" applyProtection="0"/>
    <xf numFmtId="42" fontId="56" fillId="0" borderId="0" applyFont="0" applyFill="0" applyBorder="0" applyAlignment="0" applyProtection="0"/>
    <xf numFmtId="42" fontId="56" fillId="0" borderId="0" applyFont="0" applyFill="0" applyBorder="0" applyAlignment="0" applyProtection="0">
      <alignment vertical="center"/>
    </xf>
    <xf numFmtId="0" fontId="61" fillId="0" borderId="0" applyFont="0" applyFill="0" applyBorder="0" applyAlignment="0" applyProtection="0"/>
    <xf numFmtId="199" fontId="114" fillId="0" borderId="0" applyFont="0" applyFill="0" applyBorder="0" applyAlignment="0" applyProtection="0"/>
    <xf numFmtId="10" fontId="90" fillId="0" borderId="0" applyFont="0" applyFill="0" applyBorder="0" applyAlignment="0" applyProtection="0"/>
    <xf numFmtId="193" fontId="103" fillId="0" borderId="0">
      <protection locked="0"/>
    </xf>
    <xf numFmtId="0" fontId="57" fillId="0" borderId="0"/>
    <xf numFmtId="0" fontId="56" fillId="0" borderId="0"/>
    <xf numFmtId="0" fontId="56" fillId="0" borderId="0">
      <alignment vertical="center"/>
    </xf>
    <xf numFmtId="0" fontId="57" fillId="0" borderId="0"/>
    <xf numFmtId="0" fontId="56" fillId="0" borderId="0"/>
    <xf numFmtId="0" fontId="19" fillId="0" borderId="0">
      <alignment vertical="center"/>
    </xf>
    <xf numFmtId="0" fontId="19" fillId="0" borderId="0">
      <alignment vertical="center"/>
    </xf>
    <xf numFmtId="0" fontId="115" fillId="0" borderId="0">
      <alignment vertical="center"/>
    </xf>
    <xf numFmtId="0" fontId="57" fillId="0" borderId="0"/>
    <xf numFmtId="37" fontId="116" fillId="0" borderId="0"/>
    <xf numFmtId="183" fontId="117" fillId="0" borderId="0"/>
    <xf numFmtId="14" fontId="59" fillId="54" borderId="0" applyFont="0" applyFill="0" applyBorder="0" applyAlignment="0"/>
    <xf numFmtId="0" fontId="59" fillId="0" borderId="0"/>
    <xf numFmtId="0" fontId="90" fillId="0" borderId="46" applyNumberFormat="0" applyFont="0" applyFill="0" applyAlignment="0" applyProtection="0"/>
    <xf numFmtId="43" fontId="56" fillId="0" borderId="0" applyFont="0" applyFill="0" applyBorder="0" applyAlignment="0" applyProtection="0"/>
    <xf numFmtId="41" fontId="56" fillId="0" borderId="0" applyFont="0" applyFill="0" applyBorder="0" applyAlignment="0" applyProtection="0"/>
    <xf numFmtId="40" fontId="114" fillId="0" borderId="0" applyFont="0" applyFill="0" applyBorder="0" applyAlignment="0" applyProtection="0"/>
    <xf numFmtId="38" fontId="114" fillId="0" borderId="0" applyFont="0" applyFill="0" applyBorder="0" applyAlignment="0" applyProtection="0"/>
    <xf numFmtId="0" fontId="118" fillId="0" borderId="0" applyNumberFormat="0" applyFill="0" applyBorder="0" applyAlignment="0" applyProtection="0">
      <alignment vertical="center"/>
    </xf>
    <xf numFmtId="0" fontId="114" fillId="0" borderId="0" applyNumberFormat="0" applyFill="0" applyBorder="0" applyAlignment="0" applyProtection="0"/>
    <xf numFmtId="0" fontId="119" fillId="35" borderId="0" applyNumberFormat="0" applyBorder="0" applyAlignment="0" applyProtection="0">
      <alignment vertical="center"/>
    </xf>
    <xf numFmtId="223" fontId="79" fillId="0" borderId="0" applyFont="0" applyFill="0" applyBorder="0" applyAlignment="0" applyProtection="0"/>
    <xf numFmtId="224" fontId="79" fillId="0" borderId="0" applyFont="0" applyFill="0" applyBorder="0" applyAlignment="0" applyProtection="0"/>
    <xf numFmtId="225" fontId="105" fillId="0" borderId="0" applyFont="0" applyFill="0" applyBorder="0" applyAlignment="0" applyProtection="0"/>
    <xf numFmtId="226" fontId="90" fillId="0" borderId="0" applyFont="0" applyFill="0" applyBorder="0" applyAlignment="0" applyProtection="0"/>
    <xf numFmtId="0" fontId="112" fillId="0" borderId="47" applyNumberFormat="0" applyFont="0" applyFill="0" applyProtection="0">
      <alignment horizontal="center" vertical="center" wrapText="1"/>
    </xf>
    <xf numFmtId="40" fontId="61" fillId="0" borderId="0" applyFont="0" applyFill="0" applyBorder="0" applyAlignment="0" applyProtection="0"/>
    <xf numFmtId="0" fontId="120" fillId="0" borderId="0" applyNumberFormat="0" applyFill="0" applyBorder="0" applyAlignment="0" applyProtection="0">
      <alignment vertical="center"/>
    </xf>
    <xf numFmtId="0" fontId="121" fillId="0" borderId="48" applyNumberFormat="0" applyFill="0" applyAlignment="0" applyProtection="0">
      <alignment vertical="center"/>
    </xf>
    <xf numFmtId="0" fontId="122" fillId="0" borderId="49" applyNumberFormat="0" applyFill="0" applyAlignment="0" applyProtection="0">
      <alignment vertical="center"/>
    </xf>
    <xf numFmtId="0" fontId="123" fillId="0" borderId="50" applyNumberFormat="0" applyFill="0" applyAlignment="0" applyProtection="0">
      <alignment vertical="center"/>
    </xf>
    <xf numFmtId="0" fontId="123" fillId="0" borderId="0" applyNumberFormat="0" applyFill="0" applyBorder="0" applyAlignment="0" applyProtection="0">
      <alignment vertical="center"/>
    </xf>
    <xf numFmtId="0" fontId="124" fillId="55" borderId="51" applyNumberFormat="0" applyAlignment="0" applyProtection="0">
      <alignment vertical="center"/>
    </xf>
    <xf numFmtId="0" fontId="125" fillId="0" borderId="52" applyNumberFormat="0" applyFill="0" applyAlignment="0" applyProtection="0">
      <alignment vertical="center"/>
    </xf>
    <xf numFmtId="0" fontId="126" fillId="56" borderId="53" applyNumberFormat="0" applyAlignment="0" applyProtection="0">
      <alignment vertical="center"/>
    </xf>
    <xf numFmtId="0" fontId="127" fillId="38" borderId="53" applyNumberFormat="0" applyAlignment="0" applyProtection="0">
      <alignment vertical="center"/>
    </xf>
    <xf numFmtId="0" fontId="128" fillId="56" borderId="54" applyNumberFormat="0" applyAlignment="0" applyProtection="0">
      <alignment vertical="center"/>
    </xf>
    <xf numFmtId="0" fontId="129" fillId="0" borderId="0"/>
    <xf numFmtId="0" fontId="130" fillId="0" borderId="55" applyNumberFormat="0" applyFill="0" applyAlignment="0" applyProtection="0">
      <alignment vertical="center"/>
    </xf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41" fontId="133" fillId="0" borderId="0" applyFont="0" applyFill="0" applyBorder="0" applyAlignment="0" applyProtection="0"/>
    <xf numFmtId="43" fontId="133" fillId="0" borderId="0" applyFont="0" applyFill="0" applyBorder="0" applyAlignment="0" applyProtection="0"/>
    <xf numFmtId="191" fontId="69" fillId="0" borderId="0" applyFont="0" applyFill="0" applyBorder="0" applyAlignment="0" applyProtection="0"/>
    <xf numFmtId="41" fontId="134" fillId="0" borderId="0" applyFont="0" applyFill="0" applyBorder="0" applyAlignment="0" applyProtection="0"/>
    <xf numFmtId="0" fontId="74" fillId="0" borderId="0" applyFont="0" applyFill="0" applyBorder="0" applyAlignment="0" applyProtection="0"/>
    <xf numFmtId="180" fontId="69" fillId="0" borderId="0" applyFont="0" applyFill="0" applyBorder="0" applyAlignment="0" applyProtection="0"/>
    <xf numFmtId="43" fontId="134" fillId="0" borderId="0" applyFont="0" applyFill="0" applyBorder="0" applyAlignment="0" applyProtection="0"/>
    <xf numFmtId="0" fontId="69" fillId="0" borderId="0" applyFont="0" applyFill="0" applyBorder="0" applyAlignment="0" applyProtection="0"/>
    <xf numFmtId="3" fontId="58" fillId="0" borderId="0"/>
    <xf numFmtId="0" fontId="59" fillId="57" borderId="56">
      <alignment horizontal="center" vertical="center"/>
    </xf>
    <xf numFmtId="193" fontId="82" fillId="0" borderId="0">
      <protection locked="0"/>
    </xf>
    <xf numFmtId="193" fontId="82" fillId="0" borderId="0">
      <protection locked="0"/>
    </xf>
    <xf numFmtId="0" fontId="59" fillId="0" borderId="0" applyFont="0" applyFill="0" applyBorder="0" applyAlignment="0" applyProtection="0"/>
    <xf numFmtId="222" fontId="135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136" fillId="0" borderId="0" applyFont="0" applyFill="0" applyBorder="0" applyAlignment="0" applyProtection="0"/>
    <xf numFmtId="198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56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2" fontId="83" fillId="0" borderId="0" applyFont="0" applyFill="0" applyBorder="0" applyAlignment="0" applyProtection="0"/>
    <xf numFmtId="198" fontId="84" fillId="0" borderId="0" applyFont="0" applyFill="0" applyBorder="0" applyAlignment="0" applyProtection="0"/>
    <xf numFmtId="222" fontId="138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22" fontId="138" fillId="0" borderId="0" applyFont="0" applyFill="0" applyBorder="0" applyAlignment="0" applyProtection="0"/>
    <xf numFmtId="222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8" fontId="83" fillId="0" borderId="0" applyFont="0" applyFill="0" applyBorder="0" applyAlignment="0" applyProtection="0"/>
    <xf numFmtId="198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27" fontId="83" fillId="0" borderId="0" applyFont="0" applyFill="0" applyBorder="0" applyAlignment="0" applyProtection="0"/>
    <xf numFmtId="227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228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137" fillId="0" borderId="0" applyFont="0" applyFill="0" applyBorder="0" applyAlignment="0" applyProtection="0"/>
    <xf numFmtId="229" fontId="104" fillId="0" borderId="0" applyFont="0" applyFill="0" applyBorder="0" applyAlignment="0" applyProtection="0"/>
    <xf numFmtId="229" fontId="104" fillId="0" borderId="0" applyFont="0" applyFill="0" applyBorder="0" applyAlignment="0" applyProtection="0"/>
    <xf numFmtId="222" fontId="83" fillId="0" borderId="0" applyFont="0" applyFill="0" applyBorder="0" applyAlignment="0" applyProtection="0"/>
    <xf numFmtId="222" fontId="84" fillId="0" borderId="0" applyFont="0" applyFill="0" applyBorder="0" applyAlignment="0" applyProtection="0"/>
    <xf numFmtId="230" fontId="83" fillId="0" borderId="0" applyFont="0" applyFill="0" applyBorder="0" applyAlignment="0" applyProtection="0"/>
    <xf numFmtId="23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3" fontId="82" fillId="0" borderId="0">
      <protection locked="0"/>
    </xf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136" fillId="0" borderId="0" applyFont="0" applyFill="0" applyBorder="0" applyAlignment="0" applyProtection="0"/>
    <xf numFmtId="199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138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1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31" fontId="138" fillId="0" borderId="0" applyFont="0" applyFill="0" applyBorder="0" applyAlignment="0" applyProtection="0"/>
    <xf numFmtId="23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31" fontId="138" fillId="0" borderId="0" applyFont="0" applyFill="0" applyBorder="0" applyAlignment="0" applyProtection="0"/>
    <xf numFmtId="23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9" fontId="83" fillId="0" borderId="0" applyFont="0" applyFill="0" applyBorder="0" applyAlignment="0" applyProtection="0"/>
    <xf numFmtId="199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232" fontId="83" fillId="0" borderId="0" applyFont="0" applyFill="0" applyBorder="0" applyAlignment="0" applyProtection="0"/>
    <xf numFmtId="232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233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137" fillId="0" borderId="0" applyFont="0" applyFill="0" applyBorder="0" applyAlignment="0" applyProtection="0"/>
    <xf numFmtId="234" fontId="104" fillId="0" borderId="0" applyFont="0" applyFill="0" applyBorder="0" applyAlignment="0" applyProtection="0"/>
    <xf numFmtId="234" fontId="104" fillId="0" borderId="0" applyFont="0" applyFill="0" applyBorder="0" applyAlignment="0" applyProtection="0"/>
    <xf numFmtId="231" fontId="83" fillId="0" borderId="0" applyFont="0" applyFill="0" applyBorder="0" applyAlignment="0" applyProtection="0"/>
    <xf numFmtId="231" fontId="84" fillId="0" borderId="0" applyFont="0" applyFill="0" applyBorder="0" applyAlignment="0" applyProtection="0"/>
    <xf numFmtId="235" fontId="83" fillId="0" borderId="0" applyFont="0" applyFill="0" applyBorder="0" applyAlignment="0" applyProtection="0"/>
    <xf numFmtId="235" fontId="84" fillId="0" borderId="0" applyFont="0" applyFill="0" applyBorder="0" applyAlignment="0" applyProtection="0"/>
    <xf numFmtId="42" fontId="133" fillId="0" borderId="0" applyFont="0" applyFill="0" applyBorder="0" applyAlignment="0" applyProtection="0"/>
    <xf numFmtId="44" fontId="133" fillId="0" borderId="0" applyFont="0" applyFill="0" applyBorder="0" applyAlignment="0" applyProtection="0"/>
    <xf numFmtId="0" fontId="135" fillId="0" borderId="0" applyFont="0" applyFill="0" applyBorder="0" applyAlignment="0" applyProtection="0"/>
    <xf numFmtId="44" fontId="134" fillId="0" borderId="0" applyFont="0" applyFill="0" applyBorder="0" applyAlignment="0" applyProtection="0"/>
    <xf numFmtId="222" fontId="69" fillId="0" borderId="0" applyFont="0" applyFill="0" applyBorder="0" applyAlignment="0" applyProtection="0"/>
    <xf numFmtId="231" fontId="69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1" fillId="0" borderId="0" applyFont="0" applyFill="0" applyBorder="0" applyAlignment="0" applyProtection="0"/>
    <xf numFmtId="0" fontId="132" fillId="0" borderId="0" applyFont="0" applyFill="0" applyBorder="0" applyAlignment="0" applyProtection="0"/>
    <xf numFmtId="0" fontId="132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61" fillId="0" borderId="0"/>
    <xf numFmtId="0" fontId="139" fillId="0" borderId="0">
      <alignment horizontal="center" wrapText="1"/>
      <protection locked="0"/>
    </xf>
    <xf numFmtId="0" fontId="57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83" fillId="0" borderId="0" applyFont="0" applyFill="0" applyBorder="0" applyAlignment="0" applyProtection="0"/>
    <xf numFmtId="191" fontId="135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136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41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138" fillId="0" borderId="0" applyFont="0" applyFill="0" applyBorder="0" applyAlignment="0" applyProtection="0"/>
    <xf numFmtId="19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91" fontId="138" fillId="0" borderId="0" applyFont="0" applyFill="0" applyBorder="0" applyAlignment="0" applyProtection="0"/>
    <xf numFmtId="191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204" fontId="83" fillId="0" borderId="0" applyFont="0" applyFill="0" applyBorder="0" applyAlignment="0" applyProtection="0"/>
    <xf numFmtId="204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137" fillId="0" borderId="0" applyFont="0" applyFill="0" applyBorder="0" applyAlignment="0" applyProtection="0"/>
    <xf numFmtId="236" fontId="104" fillId="0" borderId="0" applyFont="0" applyFill="0" applyBorder="0" applyAlignment="0" applyProtection="0"/>
    <xf numFmtId="236" fontId="104" fillId="0" borderId="0" applyFont="0" applyFill="0" applyBorder="0" applyAlignment="0" applyProtection="0"/>
    <xf numFmtId="191" fontId="83" fillId="0" borderId="0" applyFont="0" applyFill="0" applyBorder="0" applyAlignment="0" applyProtection="0"/>
    <xf numFmtId="191" fontId="84" fillId="0" borderId="0" applyFont="0" applyFill="0" applyBorder="0" applyAlignment="0" applyProtection="0"/>
    <xf numFmtId="0" fontId="59" fillId="0" borderId="0" applyFont="0" applyFill="0" applyBorder="0" applyAlignment="0" applyProtection="0"/>
    <xf numFmtId="193" fontId="82" fillId="0" borderId="0">
      <protection locked="0"/>
    </xf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136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138" fillId="0" borderId="0" applyFont="0" applyFill="0" applyBorder="0" applyAlignment="0" applyProtection="0"/>
    <xf numFmtId="18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80" fontId="138" fillId="0" borderId="0" applyFont="0" applyFill="0" applyBorder="0" applyAlignment="0" applyProtection="0"/>
    <xf numFmtId="180" fontId="137" fillId="0" borderId="0" applyFont="0" applyFill="0" applyBorder="0" applyAlignment="0" applyProtection="0"/>
    <xf numFmtId="0" fontId="138" fillId="0" borderId="0" applyFont="0" applyFill="0" applyBorder="0" applyAlignment="0" applyProtection="0"/>
    <xf numFmtId="0" fontId="137" fillId="0" borderId="0" applyFont="0" applyFill="0" applyBorder="0" applyAlignment="0" applyProtection="0"/>
    <xf numFmtId="179" fontId="83" fillId="0" borderId="0" applyFont="0" applyFill="0" applyBorder="0" applyAlignment="0" applyProtection="0"/>
    <xf numFmtId="179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0" fontId="84" fillId="0" borderId="0" applyFont="0" applyFill="0" applyBorder="0" applyAlignment="0" applyProtection="0"/>
    <xf numFmtId="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137" fillId="0" borderId="0" applyFont="0" applyFill="0" applyBorder="0" applyAlignment="0" applyProtection="0"/>
    <xf numFmtId="237" fontId="104" fillId="0" borderId="0" applyFont="0" applyFill="0" applyBorder="0" applyAlignment="0" applyProtection="0"/>
    <xf numFmtId="237" fontId="104" fillId="0" borderId="0" applyFont="0" applyFill="0" applyBorder="0" applyAlignment="0" applyProtection="0"/>
    <xf numFmtId="180" fontId="83" fillId="0" borderId="0" applyFont="0" applyFill="0" applyBorder="0" applyAlignment="0" applyProtection="0"/>
    <xf numFmtId="180" fontId="84" fillId="0" borderId="0" applyFont="0" applyFill="0" applyBorder="0" applyAlignment="0" applyProtection="0"/>
    <xf numFmtId="0" fontId="85" fillId="0" borderId="0" applyFont="0" applyFill="0" applyBorder="0" applyAlignment="0" applyProtection="0"/>
    <xf numFmtId="238" fontId="85" fillId="0" borderId="0">
      <alignment horizontal="right"/>
      <protection locked="0"/>
    </xf>
    <xf numFmtId="0" fontId="142" fillId="0" borderId="0" applyNumberFormat="0" applyFill="0" applyBorder="0" applyAlignment="0" applyProtection="0"/>
    <xf numFmtId="239" fontId="143" fillId="0" borderId="0" applyFont="0" applyFill="0" applyBorder="0" applyAlignment="0" applyProtection="0"/>
    <xf numFmtId="240" fontId="59" fillId="0" borderId="0" applyFont="0" applyFill="0" applyBorder="0" applyAlignment="0" applyProtection="0"/>
    <xf numFmtId="0" fontId="133" fillId="0" borderId="0"/>
    <xf numFmtId="0" fontId="144" fillId="0" borderId="0"/>
    <xf numFmtId="0" fontId="74" fillId="0" borderId="0"/>
    <xf numFmtId="0" fontId="134" fillId="0" borderId="0"/>
    <xf numFmtId="0" fontId="69" fillId="0" borderId="0"/>
    <xf numFmtId="0" fontId="131" fillId="0" borderId="0"/>
    <xf numFmtId="0" fontId="145" fillId="0" borderId="0"/>
    <xf numFmtId="193" fontId="82" fillId="0" borderId="0">
      <protection locked="0"/>
    </xf>
    <xf numFmtId="0" fontId="146" fillId="0" borderId="0"/>
    <xf numFmtId="0" fontId="147" fillId="0" borderId="0"/>
    <xf numFmtId="0" fontId="148" fillId="0" borderId="0"/>
    <xf numFmtId="0" fontId="149" fillId="0" borderId="0"/>
    <xf numFmtId="0" fontId="150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1" fontId="83" fillId="0" borderId="0"/>
    <xf numFmtId="1" fontId="84" fillId="0" borderId="0"/>
    <xf numFmtId="0" fontId="150" fillId="0" borderId="0"/>
    <xf numFmtId="0" fontId="135" fillId="0" borderId="0"/>
    <xf numFmtId="0" fontId="150" fillId="0" borderId="0"/>
    <xf numFmtId="0" fontId="84" fillId="0" borderId="0"/>
    <xf numFmtId="0" fontId="70" fillId="0" borderId="0"/>
    <xf numFmtId="0" fontId="135" fillId="0" borderId="0"/>
    <xf numFmtId="0" fontId="148" fillId="0" borderId="0"/>
    <xf numFmtId="0" fontId="137" fillId="0" borderId="0"/>
    <xf numFmtId="0" fontId="83" fillId="0" borderId="0"/>
    <xf numFmtId="0" fontId="84" fillId="0" borderId="0"/>
    <xf numFmtId="0" fontId="151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84" fillId="0" borderId="0"/>
    <xf numFmtId="0" fontId="154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37" fontId="83" fillId="0" borderId="0"/>
    <xf numFmtId="37" fontId="84" fillId="0" borderId="0"/>
    <xf numFmtId="0" fontId="138" fillId="0" borderId="0"/>
    <xf numFmtId="0" fontId="137" fillId="0" borderId="0"/>
    <xf numFmtId="0" fontId="83" fillId="0" borderId="0"/>
    <xf numFmtId="0" fontId="84" fillId="0" borderId="0"/>
    <xf numFmtId="0" fontId="152" fillId="0" borderId="0"/>
    <xf numFmtId="0" fontId="153" fillId="0" borderId="0"/>
    <xf numFmtId="0" fontId="83" fillId="0" borderId="0"/>
    <xf numFmtId="0" fontId="155" fillId="0" borderId="0"/>
    <xf numFmtId="0" fontId="83" fillId="0" borderId="0"/>
    <xf numFmtId="193" fontId="82" fillId="0" borderId="0">
      <protection locked="0"/>
    </xf>
    <xf numFmtId="37" fontId="83" fillId="0" borderId="0"/>
    <xf numFmtId="0" fontId="135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38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83" fillId="0" borderId="0"/>
    <xf numFmtId="0" fontId="84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57" fillId="0" borderId="0"/>
    <xf numFmtId="0" fontId="156" fillId="0" borderId="0"/>
    <xf numFmtId="0" fontId="157" fillId="0" borderId="0"/>
    <xf numFmtId="0" fontId="57" fillId="0" borderId="0"/>
    <xf numFmtId="0" fontId="137" fillId="0" borderId="0"/>
    <xf numFmtId="0" fontId="156" fillId="0" borderId="0"/>
    <xf numFmtId="0" fontId="157" fillId="0" borderId="0"/>
    <xf numFmtId="0" fontId="57" fillId="0" borderId="0"/>
    <xf numFmtId="0" fontId="158" fillId="0" borderId="0"/>
    <xf numFmtId="0" fontId="156" fillId="0" borderId="0"/>
    <xf numFmtId="0" fontId="1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57" fillId="0" borderId="0"/>
    <xf numFmtId="0" fontId="136" fillId="0" borderId="0"/>
    <xf numFmtId="0" fontId="158" fillId="0" borderId="0"/>
    <xf numFmtId="0" fontId="57" fillId="0" borderId="0"/>
    <xf numFmtId="0" fontId="84" fillId="0" borderId="0"/>
    <xf numFmtId="0" fontId="57" fillId="0" borderId="0"/>
    <xf numFmtId="0" fontId="135" fillId="0" borderId="0"/>
    <xf numFmtId="0" fontId="83" fillId="0" borderId="0"/>
    <xf numFmtId="0" fontId="84" fillId="0" borderId="0"/>
    <xf numFmtId="0" fontId="159" fillId="0" borderId="0"/>
    <xf numFmtId="0" fontId="147" fillId="0" borderId="0"/>
    <xf numFmtId="0" fontId="159" fillId="0" borderId="0"/>
    <xf numFmtId="0" fontId="147" fillId="0" borderId="0"/>
    <xf numFmtId="0" fontId="160" fillId="0" borderId="0"/>
    <xf numFmtId="0" fontId="161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0" fontId="136" fillId="0" borderId="0"/>
    <xf numFmtId="0" fontId="158" fillId="0" borderId="0"/>
    <xf numFmtId="241" fontId="57" fillId="0" borderId="0" applyFill="0" applyBorder="0" applyAlignment="0"/>
    <xf numFmtId="0" fontId="162" fillId="0" borderId="0"/>
    <xf numFmtId="0" fontId="136" fillId="0" borderId="0"/>
    <xf numFmtId="0" fontId="158" fillId="0" borderId="0"/>
    <xf numFmtId="0" fontId="56" fillId="0" borderId="0">
      <protection locked="0"/>
    </xf>
    <xf numFmtId="0" fontId="57" fillId="0" borderId="0" applyFont="0" applyFill="0" applyBorder="0" applyAlignment="0" applyProtection="0"/>
    <xf numFmtId="0" fontId="136" fillId="0" borderId="0"/>
    <xf numFmtId="0" fontId="158" fillId="0" borderId="0"/>
    <xf numFmtId="0" fontId="136" fillId="0" borderId="0"/>
    <xf numFmtId="0" fontId="158" fillId="0" borderId="0"/>
    <xf numFmtId="0" fontId="163" fillId="0" borderId="0" applyNumberFormat="0" applyAlignment="0">
      <alignment horizontal="left"/>
    </xf>
    <xf numFmtId="0" fontId="56" fillId="0" borderId="0">
      <protection locked="0"/>
    </xf>
    <xf numFmtId="0" fontId="136" fillId="0" borderId="0"/>
    <xf numFmtId="0" fontId="158" fillId="0" borderId="0"/>
    <xf numFmtId="0" fontId="136" fillId="0" borderId="0"/>
    <xf numFmtId="0" fontId="158" fillId="0" borderId="0"/>
    <xf numFmtId="242" fontId="57" fillId="0" borderId="0"/>
    <xf numFmtId="243" fontId="57" fillId="0" borderId="0" applyFont="0" applyFill="0" applyBorder="0" applyAlignment="0" applyProtection="0"/>
    <xf numFmtId="0" fontId="136" fillId="0" borderId="0"/>
    <xf numFmtId="0" fontId="158" fillId="0" borderId="0"/>
    <xf numFmtId="244" fontId="57" fillId="0" borderId="0" applyFont="0" applyFill="0" applyBorder="0" applyAlignment="0" applyProtection="0"/>
    <xf numFmtId="245" fontId="57" fillId="0" borderId="0"/>
    <xf numFmtId="0" fontId="57" fillId="0" borderId="0" applyFont="0" applyFill="0" applyBorder="0" applyAlignment="0" applyProtection="0"/>
    <xf numFmtId="246" fontId="56" fillId="0" borderId="0">
      <protection locked="0"/>
    </xf>
    <xf numFmtId="0" fontId="136" fillId="0" borderId="0"/>
    <xf numFmtId="0" fontId="158" fillId="0" borderId="0"/>
    <xf numFmtId="0" fontId="164" fillId="0" borderId="0" applyNumberFormat="0" applyAlignment="0">
      <alignment horizontal="left"/>
    </xf>
    <xf numFmtId="0" fontId="165" fillId="0" borderId="0" applyNumberFormat="0" applyFill="0" applyBorder="0" applyAlignment="0" applyProtection="0"/>
    <xf numFmtId="0" fontId="136" fillId="0" borderId="0"/>
    <xf numFmtId="0" fontId="158" fillId="0" borderId="0"/>
    <xf numFmtId="38" fontId="166" fillId="52" borderId="0" applyNumberFormat="0" applyBorder="0" applyAlignment="0" applyProtection="0"/>
    <xf numFmtId="0" fontId="167" fillId="0" borderId="0">
      <alignment horizontal="left"/>
    </xf>
    <xf numFmtId="0" fontId="136" fillId="0" borderId="0"/>
    <xf numFmtId="0" fontId="158" fillId="0" borderId="0"/>
    <xf numFmtId="0" fontId="168" fillId="0" borderId="57" applyNumberFormat="0" applyAlignment="0" applyProtection="0">
      <alignment horizontal="left" vertical="center"/>
    </xf>
    <xf numFmtId="0" fontId="168" fillId="0" borderId="27">
      <alignment horizontal="left" vertical="center"/>
    </xf>
    <xf numFmtId="0" fontId="136" fillId="0" borderId="0"/>
    <xf numFmtId="0" fontId="158" fillId="0" borderId="0"/>
    <xf numFmtId="14" fontId="169" fillId="58" borderId="40">
      <alignment horizontal="center" vertical="center" wrapText="1"/>
    </xf>
    <xf numFmtId="0" fontId="170" fillId="0" borderId="0" applyNumberFormat="0" applyFill="0" applyBorder="0" applyAlignment="0" applyProtection="0"/>
    <xf numFmtId="0" fontId="83" fillId="0" borderId="0" applyBorder="0"/>
    <xf numFmtId="247" fontId="71" fillId="0" borderId="0" applyFill="0" applyBorder="0" applyAlignment="0"/>
    <xf numFmtId="190" fontId="171" fillId="0" borderId="0" applyFill="0" applyBorder="0" applyAlignment="0"/>
    <xf numFmtId="202" fontId="171" fillId="0" borderId="0" applyFill="0" applyBorder="0" applyAlignment="0"/>
    <xf numFmtId="248" fontId="57" fillId="0" borderId="0" applyFill="0" applyBorder="0" applyAlignment="0"/>
    <xf numFmtId="249" fontId="57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252" fontId="172" fillId="59" borderId="0" applyNumberFormat="0" applyFont="0" applyBorder="0" applyAlignment="0">
      <alignment horizontal="left"/>
    </xf>
    <xf numFmtId="0" fontId="162" fillId="0" borderId="0"/>
    <xf numFmtId="0" fontId="169" fillId="0" borderId="0" applyFill="0" applyBorder="0" applyProtection="0">
      <alignment horizontal="center"/>
      <protection locked="0"/>
    </xf>
    <xf numFmtId="0" fontId="173" fillId="0" borderId="0" applyFill="0" applyBorder="0" applyProtection="0">
      <alignment horizontal="center"/>
    </xf>
    <xf numFmtId="253" fontId="117" fillId="0" borderId="0"/>
    <xf numFmtId="0" fontId="174" fillId="0" borderId="42">
      <alignment horizontal="center"/>
    </xf>
    <xf numFmtId="0" fontId="56" fillId="0" borderId="0">
      <protection locked="0"/>
    </xf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175" fillId="0" borderId="0"/>
    <xf numFmtId="0" fontId="59" fillId="0" borderId="0" applyFont="0" applyFill="0" applyBorder="0" applyAlignment="0" applyProtection="0"/>
    <xf numFmtId="250" fontId="57" fillId="0" borderId="0" applyFont="0" applyFill="0" applyBorder="0" applyAlignment="0" applyProtection="0"/>
    <xf numFmtId="254" fontId="17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255" fontId="117" fillId="0" borderId="0" applyFont="0" applyFill="0" applyBorder="0" applyAlignment="0" applyProtection="0"/>
    <xf numFmtId="39" fontId="177" fillId="0" borderId="0" applyFont="0" applyFill="0" applyBorder="0" applyAlignment="0" applyProtection="0"/>
    <xf numFmtId="256" fontId="178" fillId="0" borderId="0" applyFont="0" applyFill="0" applyBorder="0" applyAlignment="0" applyProtection="0"/>
    <xf numFmtId="257" fontId="117" fillId="0" borderId="0" applyFont="0" applyFill="0" applyBorder="0" applyAlignment="0" applyProtection="0">
      <alignment horizontal="right"/>
    </xf>
    <xf numFmtId="258" fontId="56" fillId="0" borderId="0"/>
    <xf numFmtId="246" fontId="56" fillId="0" borderId="0">
      <protection locked="0"/>
    </xf>
    <xf numFmtId="3" fontId="179" fillId="0" borderId="0" applyFont="0" applyFill="0" applyBorder="0" applyAlignment="0" applyProtection="0"/>
    <xf numFmtId="0" fontId="180" fillId="0" borderId="0" applyFill="0" applyBorder="0" applyAlignment="0" applyProtection="0">
      <protection locked="0"/>
    </xf>
    <xf numFmtId="0" fontId="163" fillId="0" borderId="0" applyNumberFormat="0" applyAlignment="0">
      <alignment horizontal="left"/>
    </xf>
    <xf numFmtId="0" fontId="72" fillId="0" borderId="0" applyFont="0" applyFill="0" applyBorder="0" applyAlignment="0" applyProtection="0"/>
    <xf numFmtId="0" fontId="56" fillId="0" borderId="0">
      <protection locked="0"/>
    </xf>
    <xf numFmtId="0" fontId="59" fillId="0" borderId="0" applyFont="0" applyFill="0" applyBorder="0" applyAlignment="0" applyProtection="0"/>
    <xf numFmtId="190" fontId="171" fillId="0" borderId="0" applyFont="0" applyFill="0" applyBorder="0" applyAlignment="0" applyProtection="0"/>
    <xf numFmtId="259" fontId="77" fillId="0" borderId="0" applyFont="0" applyFill="0" applyBorder="0" applyAlignment="0" applyProtection="0"/>
    <xf numFmtId="260" fontId="117" fillId="0" borderId="0" applyFont="0" applyFill="0" applyBorder="0" applyAlignment="0" applyProtection="0">
      <alignment horizontal="right"/>
    </xf>
    <xf numFmtId="261" fontId="178" fillId="0" borderId="0" applyFont="0" applyFill="0" applyBorder="0" applyAlignment="0" applyProtection="0"/>
    <xf numFmtId="262" fontId="177" fillId="0" borderId="0" applyFont="0" applyFill="0" applyBorder="0" applyAlignment="0" applyProtection="0"/>
    <xf numFmtId="263" fontId="178" fillId="0" borderId="0" applyFont="0" applyFill="0" applyBorder="0" applyAlignment="0" applyProtection="0"/>
    <xf numFmtId="264" fontId="117" fillId="0" borderId="0" applyFont="0" applyFill="0" applyBorder="0" applyAlignment="0" applyProtection="0">
      <alignment horizontal="right"/>
    </xf>
    <xf numFmtId="265" fontId="56" fillId="0" borderId="37" applyFill="0" applyBorder="0" applyAlignment="0"/>
    <xf numFmtId="246" fontId="56" fillId="0" borderId="0">
      <protection locked="0"/>
    </xf>
    <xf numFmtId="266" fontId="94" fillId="0" borderId="0" applyFill="0" applyBorder="0" applyAlignment="0" applyProtection="0"/>
    <xf numFmtId="267" fontId="56" fillId="0" borderId="0"/>
    <xf numFmtId="49" fontId="57" fillId="0" borderId="0">
      <alignment horizontal="center"/>
    </xf>
    <xf numFmtId="49" fontId="181" fillId="0" borderId="0">
      <alignment horizontal="center"/>
    </xf>
    <xf numFmtId="49" fontId="166" fillId="0" borderId="0">
      <alignment horizontal="center"/>
    </xf>
    <xf numFmtId="49" fontId="182" fillId="0" borderId="0">
      <alignment horizontal="center"/>
    </xf>
    <xf numFmtId="0" fontId="140" fillId="0" borderId="0" applyFill="0" applyBorder="0" applyAlignment="0" applyProtection="0"/>
    <xf numFmtId="0" fontId="143" fillId="0" borderId="0" applyFont="0" applyFill="0" applyBorder="0" applyAlignment="0" applyProtection="0"/>
    <xf numFmtId="14" fontId="71" fillId="0" borderId="0" applyFill="0" applyBorder="0" applyAlignment="0"/>
    <xf numFmtId="0" fontId="140" fillId="0" borderId="0" applyFill="0" applyBorder="0" applyAlignment="0" applyProtection="0"/>
    <xf numFmtId="268" fontId="62" fillId="0" borderId="0" applyFill="0" applyBorder="0" applyProtection="0"/>
    <xf numFmtId="38" fontId="61" fillId="0" borderId="58">
      <alignment vertical="center"/>
    </xf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269" fontId="57" fillId="0" borderId="0"/>
    <xf numFmtId="250" fontId="56" fillId="0" borderId="0"/>
    <xf numFmtId="270" fontId="78" fillId="0" borderId="0" applyFont="0" applyFill="0" applyBorder="0" applyAlignment="0" applyProtection="0"/>
    <xf numFmtId="0" fontId="117" fillId="0" borderId="59" applyNumberFormat="0" applyFont="0" applyFill="0" applyAlignment="0" applyProtection="0"/>
    <xf numFmtId="271" fontId="183" fillId="0" borderId="0" applyFill="0" applyBorder="0" applyAlignment="0" applyProtection="0"/>
    <xf numFmtId="37" fontId="57" fillId="0" borderId="60">
      <alignment horizontal="right"/>
    </xf>
    <xf numFmtId="37" fontId="181" fillId="0" borderId="60">
      <alignment horizontal="right"/>
    </xf>
    <xf numFmtId="37" fontId="166" fillId="0" borderId="60">
      <alignment horizontal="right"/>
    </xf>
    <xf numFmtId="37" fontId="182" fillId="0" borderId="60">
      <alignment horizontal="right"/>
    </xf>
    <xf numFmtId="222" fontId="59" fillId="0" borderId="0" applyFont="0" applyFill="0" applyBorder="0" applyAlignment="0" applyProtection="0"/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0" fontId="164" fillId="0" borderId="0" applyNumberFormat="0" applyAlignment="0">
      <alignment horizontal="left"/>
    </xf>
    <xf numFmtId="272" fontId="57" fillId="0" borderId="0" applyFont="0" applyFill="0" applyBorder="0" applyAlignment="0" applyProtection="0"/>
    <xf numFmtId="193" fontId="82" fillId="0" borderId="0">
      <protection locked="0"/>
    </xf>
    <xf numFmtId="193" fontId="82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0" fontId="184" fillId="0" borderId="0">
      <protection locked="0"/>
    </xf>
    <xf numFmtId="2" fontId="140" fillId="0" borderId="0" applyFill="0" applyBorder="0" applyAlignment="0" applyProtection="0"/>
    <xf numFmtId="0" fontId="185" fillId="0" borderId="0" applyNumberFormat="0" applyFill="0" applyBorder="0" applyAlignment="0" applyProtection="0">
      <alignment vertical="top"/>
      <protection locked="0"/>
    </xf>
    <xf numFmtId="0" fontId="186" fillId="0" borderId="0" applyFill="0" applyBorder="0" applyProtection="0">
      <alignment horizontal="left"/>
    </xf>
    <xf numFmtId="0" fontId="59" fillId="0" borderId="0"/>
    <xf numFmtId="38" fontId="166" fillId="60" borderId="0" applyNumberFormat="0" applyBorder="0" applyAlignment="0" applyProtection="0"/>
    <xf numFmtId="0" fontId="117" fillId="0" borderId="0" applyFont="0" applyFill="0" applyBorder="0" applyAlignment="0" applyProtection="0">
      <alignment horizontal="right"/>
    </xf>
    <xf numFmtId="0" fontId="168" fillId="0" borderId="0" applyNumberFormat="0" applyBorder="0"/>
    <xf numFmtId="0" fontId="187" fillId="0" borderId="24" applyNumberFormat="0" applyBorder="0"/>
    <xf numFmtId="0" fontId="188" fillId="0" borderId="0"/>
    <xf numFmtId="0" fontId="167" fillId="0" borderId="0">
      <alignment horizontal="left"/>
    </xf>
    <xf numFmtId="0" fontId="168" fillId="0" borderId="57" applyNumberFormat="0" applyAlignment="0" applyProtection="0">
      <alignment horizontal="left" vertical="center"/>
    </xf>
    <xf numFmtId="0" fontId="168" fillId="0" borderId="27">
      <alignment horizontal="left" vertical="center"/>
    </xf>
    <xf numFmtId="14" fontId="169" fillId="58" borderId="40">
      <alignment horizontal="center" vertical="center" wrapText="1"/>
    </xf>
    <xf numFmtId="0" fontId="189" fillId="0" borderId="0" applyNumberFormat="0" applyFill="0" applyBorder="0" applyAlignment="0" applyProtection="0"/>
    <xf numFmtId="0" fontId="190" fillId="0" borderId="0" applyProtection="0">
      <alignment horizontal="left"/>
    </xf>
    <xf numFmtId="0" fontId="191" fillId="0" borderId="0" applyProtection="0">
      <alignment horizontal="left"/>
    </xf>
    <xf numFmtId="0" fontId="173" fillId="0" borderId="0" applyFill="0" applyAlignment="0" applyProtection="0">
      <protection locked="0"/>
    </xf>
    <xf numFmtId="0" fontId="173" fillId="0" borderId="24" applyFill="0" applyAlignment="0" applyProtection="0">
      <protection locked="0"/>
    </xf>
    <xf numFmtId="0" fontId="192" fillId="0" borderId="0"/>
    <xf numFmtId="14" fontId="169" fillId="58" borderId="40">
      <alignment horizontal="center" vertical="center" wrapText="1"/>
    </xf>
    <xf numFmtId="0" fontId="193" fillId="0" borderId="0" applyNumberFormat="0" applyFill="0" applyBorder="0" applyAlignment="0" applyProtection="0"/>
    <xf numFmtId="0" fontId="168" fillId="0" borderId="0" applyNumberFormat="0" applyFill="0" applyBorder="0" applyAlignment="0" applyProtection="0"/>
    <xf numFmtId="0" fontId="194" fillId="0" borderId="61" applyNumberFormat="0" applyFill="0" applyBorder="0" applyAlignment="0" applyProtection="0">
      <alignment horizontal="left"/>
    </xf>
    <xf numFmtId="0" fontId="195" fillId="0" borderId="62" applyNumberFormat="0" applyFill="0" applyAlignment="0" applyProtection="0"/>
    <xf numFmtId="0" fontId="196" fillId="0" borderId="0" applyNumberFormat="0" applyFill="0" applyBorder="0" applyAlignment="0" applyProtection="0">
      <alignment vertical="top"/>
      <protection locked="0"/>
    </xf>
    <xf numFmtId="0" fontId="110" fillId="0" borderId="0" applyNumberFormat="0" applyFill="0" applyBorder="0" applyAlignment="0" applyProtection="0">
      <alignment vertical="top"/>
      <protection locked="0"/>
    </xf>
    <xf numFmtId="0" fontId="196" fillId="0" borderId="0" applyNumberFormat="0" applyFill="0" applyBorder="0" applyAlignment="0" applyProtection="0">
      <alignment vertical="top"/>
      <protection locked="0"/>
    </xf>
    <xf numFmtId="273" fontId="197" fillId="61" borderId="37" applyNumberFormat="0" applyFont="0" applyBorder="0" applyAlignment="0">
      <protection locked="0"/>
    </xf>
    <xf numFmtId="10" fontId="166" fillId="62" borderId="37" applyNumberFormat="0" applyBorder="0" applyAlignment="0" applyProtection="0"/>
    <xf numFmtId="274" fontId="59" fillId="63" borderId="0"/>
    <xf numFmtId="0" fontId="195" fillId="0" borderId="0" applyNumberFormat="0" applyFill="0" applyBorder="0" applyAlignment="0">
      <protection locked="0"/>
    </xf>
    <xf numFmtId="180" fontId="57" fillId="0" borderId="0" applyFont="0" applyFill="0" applyBorder="0" applyAlignment="0" applyProtection="0"/>
    <xf numFmtId="275" fontId="59" fillId="0" borderId="0">
      <alignment vertical="center"/>
    </xf>
    <xf numFmtId="181" fontId="57" fillId="0" borderId="0" applyFont="0" applyFill="0" applyBorder="0" applyAlignment="0" applyProtection="0"/>
    <xf numFmtId="0" fontId="62" fillId="0" borderId="0" applyNumberFormat="0" applyFont="0" applyFill="0" applyBorder="0" applyProtection="0">
      <alignment horizontal="left" vertical="center"/>
    </xf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276" fontId="79" fillId="0" borderId="0">
      <alignment horizontal="justify"/>
    </xf>
    <xf numFmtId="0" fontId="180" fillId="0" borderId="0" applyFill="0" applyBorder="0" applyAlignment="0" applyProtection="0"/>
    <xf numFmtId="38" fontId="198" fillId="64" borderId="0">
      <alignment horizontal="left" indent="1"/>
    </xf>
    <xf numFmtId="191" fontId="59" fillId="0" borderId="0" applyFont="0" applyFill="0" applyBorder="0" applyAlignment="0" applyProtection="0"/>
    <xf numFmtId="41" fontId="140" fillId="0" borderId="0" applyFont="0" applyFill="0" applyBorder="0" applyAlignment="0" applyProtection="0"/>
    <xf numFmtId="180" fontId="79" fillId="0" borderId="0" applyFont="0" applyFill="0" applyBorder="0" applyAlignment="0" applyProtection="0"/>
    <xf numFmtId="277" fontId="143" fillId="0" borderId="0" applyFont="0" applyFill="0" applyBorder="0" applyAlignment="0" applyProtection="0"/>
    <xf numFmtId="278" fontId="143" fillId="0" borderId="0" applyFont="0" applyFill="0" applyBorder="0" applyAlignment="0" applyProtection="0"/>
    <xf numFmtId="38" fontId="61" fillId="0" borderId="0" applyFont="0" applyFill="0" applyBorder="0" applyAlignment="0" applyProtection="0"/>
    <xf numFmtId="40" fontId="61" fillId="0" borderId="0" applyFont="0" applyFill="0" applyBorder="0" applyAlignment="0" applyProtection="0"/>
    <xf numFmtId="37" fontId="57" fillId="0" borderId="0" applyFont="0" applyFill="0" applyBorder="0" applyAlignment="0" applyProtection="0"/>
    <xf numFmtId="0" fontId="199" fillId="52" borderId="63">
      <alignment horizontal="left" vertical="top" indent="2"/>
    </xf>
    <xf numFmtId="279" fontId="57" fillId="0" borderId="0" applyFont="0" applyFill="0" applyBorder="0" applyAlignment="0" applyProtection="0"/>
    <xf numFmtId="280" fontId="57" fillId="0" borderId="0" applyFont="0" applyFill="0" applyBorder="0" applyAlignment="0" applyProtection="0"/>
    <xf numFmtId="0" fontId="200" fillId="0" borderId="40"/>
    <xf numFmtId="281" fontId="85" fillId="0" borderId="0" applyFont="0" applyFill="0" applyBorder="0" applyAlignment="0" applyProtection="0"/>
    <xf numFmtId="282" fontId="85" fillId="0" borderId="0" applyFont="0" applyFill="0" applyBorder="0" applyAlignment="0" applyProtection="0"/>
    <xf numFmtId="283" fontId="57" fillId="0" borderId="0" applyFont="0" applyFill="0" applyBorder="0" applyAlignment="0" applyProtection="0"/>
    <xf numFmtId="284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271" fontId="57" fillId="0" borderId="0" applyFont="0" applyFill="0" applyBorder="0" applyAlignment="0" applyProtection="0"/>
    <xf numFmtId="276" fontId="57" fillId="0" borderId="0" applyFont="0" applyFill="0" applyBorder="0" applyAlignment="0" applyProtection="0"/>
    <xf numFmtId="285" fontId="117" fillId="0" borderId="0" applyFont="0" applyFill="0" applyBorder="0" applyAlignment="0" applyProtection="0">
      <alignment horizontal="right"/>
    </xf>
    <xf numFmtId="286" fontId="139" fillId="0" borderId="0" applyFont="0" applyFill="0" applyBorder="0" applyAlignment="0" applyProtection="0"/>
    <xf numFmtId="287" fontId="79" fillId="0" borderId="0" applyFont="0" applyFill="0" applyBorder="0" applyAlignment="0" applyProtection="0"/>
    <xf numFmtId="285" fontId="117" fillId="0" borderId="0" applyFont="0" applyFill="0" applyBorder="0" applyAlignment="0" applyProtection="0">
      <alignment horizontal="right"/>
    </xf>
    <xf numFmtId="288" fontId="56" fillId="0" borderId="0" applyFont="0" applyFill="0" applyBorder="0" applyAlignment="0" applyProtection="0"/>
    <xf numFmtId="0" fontId="117" fillId="0" borderId="0" applyFont="0" applyFill="0" applyBorder="0" applyAlignment="0" applyProtection="0">
      <alignment horizontal="right"/>
    </xf>
    <xf numFmtId="37" fontId="201" fillId="0" borderId="0"/>
    <xf numFmtId="0" fontId="202" fillId="65" borderId="24"/>
    <xf numFmtId="37" fontId="203" fillId="0" borderId="0"/>
    <xf numFmtId="0" fontId="59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204" fillId="0" borderId="0"/>
    <xf numFmtId="0" fontId="57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0" fontId="205" fillId="0" borderId="0"/>
    <xf numFmtId="289" fontId="183" fillId="0" borderId="0">
      <protection locked="0"/>
    </xf>
    <xf numFmtId="0" fontId="57" fillId="0" borderId="0"/>
    <xf numFmtId="193" fontId="82" fillId="0" borderId="0">
      <protection locked="0"/>
    </xf>
    <xf numFmtId="0" fontId="206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62" fillId="0" borderId="0" applyFont="0" applyFill="0" applyBorder="0" applyAlignment="0" applyProtection="0">
      <alignment horizontal="centerContinuous"/>
    </xf>
    <xf numFmtId="0" fontId="56" fillId="0" borderId="0" applyFont="0" applyFill="0" applyBorder="0" applyAlignment="0" applyProtection="0">
      <alignment horizontal="centerContinuous"/>
    </xf>
    <xf numFmtId="190" fontId="81" fillId="0" borderId="0"/>
    <xf numFmtId="0" fontId="207" fillId="0" borderId="64">
      <alignment vertical="top" wrapText="1"/>
    </xf>
    <xf numFmtId="0" fontId="207" fillId="0" borderId="65">
      <alignment vertical="top" wrapText="1"/>
    </xf>
    <xf numFmtId="191" fontId="59" fillId="0" borderId="0" applyFont="0" applyFill="0" applyBorder="0" applyAlignment="0" applyProtection="0"/>
    <xf numFmtId="0" fontId="57" fillId="0" borderId="0" applyFont="0" applyFill="0" applyBorder="0" applyAlignment="0" applyProtection="0"/>
    <xf numFmtId="0" fontId="57" fillId="0" borderId="0" applyFont="0" applyFill="0" applyBorder="0" applyAlignment="0" applyProtection="0"/>
    <xf numFmtId="40" fontId="208" fillId="0" borderId="0" applyFont="0" applyFill="0" applyBorder="0" applyAlignment="0" applyProtection="0"/>
    <xf numFmtId="38" fontId="208" fillId="0" borderId="0" applyFont="0" applyFill="0" applyBorder="0" applyAlignment="0" applyProtection="0"/>
    <xf numFmtId="0" fontId="57" fillId="0" borderId="0"/>
    <xf numFmtId="9" fontId="56" fillId="0" borderId="0" applyFont="0" applyFill="0" applyBorder="0" applyAlignment="0" applyProtection="0"/>
    <xf numFmtId="4" fontId="71" fillId="52" borderId="0">
      <alignment horizontal="right"/>
    </xf>
    <xf numFmtId="0" fontId="209" fillId="52" borderId="0">
      <alignment horizontal="center" vertical="center"/>
    </xf>
    <xf numFmtId="0" fontId="210" fillId="52" borderId="66"/>
    <xf numFmtId="0" fontId="209" fillId="52" borderId="0" applyBorder="0">
      <alignment horizontal="centerContinuous"/>
    </xf>
    <xf numFmtId="0" fontId="211" fillId="52" borderId="0" applyBorder="0">
      <alignment horizontal="centerContinuous"/>
    </xf>
    <xf numFmtId="0" fontId="180" fillId="0" borderId="0">
      <alignment horizontal="left"/>
    </xf>
    <xf numFmtId="49" fontId="169" fillId="0" borderId="0"/>
    <xf numFmtId="49" fontId="168" fillId="0" borderId="0"/>
    <xf numFmtId="49" fontId="168" fillId="0" borderId="24"/>
    <xf numFmtId="49" fontId="180" fillId="0" borderId="0"/>
    <xf numFmtId="1" fontId="212" fillId="0" borderId="0" applyProtection="0">
      <alignment horizontal="right" vertical="center"/>
    </xf>
    <xf numFmtId="0" fontId="213" fillId="52" borderId="0"/>
    <xf numFmtId="0" fontId="214" fillId="52" borderId="40"/>
    <xf numFmtId="204" fontId="58" fillId="0" borderId="0"/>
    <xf numFmtId="14" fontId="139" fillId="0" borderId="0">
      <alignment horizontal="center" wrapText="1"/>
      <protection locked="0"/>
    </xf>
    <xf numFmtId="0" fontId="56" fillId="0" borderId="0">
      <protection locked="0"/>
    </xf>
    <xf numFmtId="290" fontId="178" fillId="0" borderId="0" applyFont="0" applyFill="0" applyBorder="0" applyAlignment="0" applyProtection="0"/>
    <xf numFmtId="291" fontId="117" fillId="0" borderId="0" applyFont="0" applyFill="0" applyBorder="0" applyAlignment="0" applyProtection="0"/>
    <xf numFmtId="292" fontId="57" fillId="0" borderId="0" applyFont="0" applyFill="0" applyBorder="0" applyAlignment="0" applyProtection="0"/>
    <xf numFmtId="249" fontId="57" fillId="0" borderId="0" applyFont="0" applyFill="0" applyBorder="0" applyAlignment="0" applyProtection="0"/>
    <xf numFmtId="293" fontId="57" fillId="0" borderId="0" applyFont="0" applyFill="0" applyBorder="0" applyAlignment="0" applyProtection="0"/>
    <xf numFmtId="273" fontId="79" fillId="0" borderId="0" applyFont="0" applyFill="0" applyBorder="0" applyAlignment="0" applyProtection="0"/>
    <xf numFmtId="10" fontId="57" fillId="0" borderId="0" applyFont="0" applyFill="0" applyBorder="0" applyAlignment="0" applyProtection="0"/>
    <xf numFmtId="294" fontId="178" fillId="0" borderId="0" applyFont="0" applyFill="0" applyBorder="0" applyAlignment="0" applyProtection="0"/>
    <xf numFmtId="295" fontId="117" fillId="0" borderId="0" applyFont="0" applyFill="0" applyBorder="0" applyAlignment="0" applyProtection="0"/>
    <xf numFmtId="296" fontId="178" fillId="0" borderId="0" applyFont="0" applyFill="0" applyBorder="0" applyAlignment="0" applyProtection="0"/>
    <xf numFmtId="297" fontId="117" fillId="0" borderId="0" applyFont="0" applyFill="0" applyBorder="0" applyAlignment="0" applyProtection="0"/>
    <xf numFmtId="298" fontId="178" fillId="0" borderId="0" applyFont="0" applyFill="0" applyBorder="0" applyAlignment="0" applyProtection="0"/>
    <xf numFmtId="299" fontId="117" fillId="0" borderId="0" applyFont="0" applyFill="0" applyBorder="0" applyAlignment="0" applyProtection="0"/>
    <xf numFmtId="246" fontId="56" fillId="0" borderId="0">
      <protection locked="0"/>
    </xf>
    <xf numFmtId="300" fontId="56" fillId="0" borderId="0" applyFont="0" applyFill="0" applyBorder="0" applyAlignment="0" applyProtection="0"/>
    <xf numFmtId="9" fontId="61" fillId="0" borderId="67" applyNumberFormat="0" applyBorder="0"/>
    <xf numFmtId="13" fontId="57" fillId="0" borderId="0" applyFont="0" applyFill="0" applyProtection="0"/>
    <xf numFmtId="250" fontId="57" fillId="0" borderId="0" applyFill="0" applyBorder="0" applyAlignment="0"/>
    <xf numFmtId="190" fontId="171" fillId="0" borderId="0" applyFill="0" applyBorder="0" applyAlignment="0"/>
    <xf numFmtId="250" fontId="57" fillId="0" borderId="0" applyFill="0" applyBorder="0" applyAlignment="0"/>
    <xf numFmtId="251" fontId="57" fillId="0" borderId="0" applyFill="0" applyBorder="0" applyAlignment="0"/>
    <xf numFmtId="190" fontId="171" fillId="0" borderId="0" applyFill="0" applyBorder="0" applyAlignment="0"/>
    <xf numFmtId="0" fontId="215" fillId="62" borderId="68"/>
    <xf numFmtId="180" fontId="59" fillId="0" borderId="0" applyFont="0" applyFill="0" applyBorder="0" applyAlignment="0" applyProtection="0"/>
    <xf numFmtId="0" fontId="61" fillId="0" borderId="0" applyNumberFormat="0" applyFont="0" applyFill="0" applyBorder="0" applyAlignment="0" applyProtection="0">
      <alignment horizontal="left"/>
    </xf>
    <xf numFmtId="15" fontId="61" fillId="0" borderId="0" applyFont="0" applyFill="0" applyBorder="0" applyAlignment="0" applyProtection="0"/>
    <xf numFmtId="4" fontId="61" fillId="0" borderId="0" applyFont="0" applyFill="0" applyBorder="0" applyAlignment="0" applyProtection="0"/>
    <xf numFmtId="0" fontId="60" fillId="0" borderId="40">
      <alignment horizontal="center"/>
    </xf>
    <xf numFmtId="3" fontId="61" fillId="0" borderId="0" applyFont="0" applyFill="0" applyBorder="0" applyAlignment="0" applyProtection="0"/>
    <xf numFmtId="0" fontId="61" fillId="66" borderId="0" applyNumberFormat="0" applyFont="0" applyBorder="0" applyAlignment="0" applyProtection="0"/>
    <xf numFmtId="198" fontId="57" fillId="0" borderId="0" applyFont="0" applyFill="0" applyBorder="0" applyAlignment="0" applyProtection="0"/>
    <xf numFmtId="301" fontId="59" fillId="0" borderId="0" applyNumberFormat="0" applyFill="0" applyBorder="0" applyAlignment="0" applyProtection="0">
      <alignment horizontal="left"/>
    </xf>
    <xf numFmtId="191" fontId="59" fillId="0" borderId="0" applyFont="0" applyFill="0" applyBorder="0" applyAlignment="0" applyProtection="0"/>
    <xf numFmtId="0" fontId="57" fillId="0" borderId="0"/>
    <xf numFmtId="302" fontId="85" fillId="0" borderId="0" applyFont="0" applyFill="0" applyBorder="0" applyAlignment="0" applyProtection="0"/>
    <xf numFmtId="303" fontId="85" fillId="0" borderId="0" applyFont="0" applyFill="0" applyBorder="0" applyAlignment="0" applyProtection="0"/>
    <xf numFmtId="271" fontId="216" fillId="0" borderId="0" applyFill="0" applyBorder="0" applyAlignment="0" applyProtection="0"/>
    <xf numFmtId="37" fontId="57" fillId="0" borderId="24">
      <alignment horizontal="right"/>
    </xf>
    <xf numFmtId="37" fontId="181" fillId="0" borderId="24">
      <alignment horizontal="right"/>
    </xf>
    <xf numFmtId="37" fontId="166" fillId="0" borderId="24">
      <alignment horizontal="right"/>
    </xf>
    <xf numFmtId="37" fontId="182" fillId="0" borderId="24">
      <alignment horizontal="right"/>
    </xf>
    <xf numFmtId="0" fontId="61" fillId="0" borderId="0" applyFill="0"/>
    <xf numFmtId="0" fontId="169" fillId="0" borderId="69"/>
    <xf numFmtId="0" fontId="217" fillId="0" borderId="0">
      <alignment horizontal="left" indent="1"/>
    </xf>
    <xf numFmtId="0" fontId="218" fillId="0" borderId="0" applyFill="0" applyAlignment="0" applyProtection="0"/>
    <xf numFmtId="0" fontId="200" fillId="0" borderId="0"/>
    <xf numFmtId="40" fontId="219" fillId="0" borderId="0" applyBorder="0">
      <alignment horizontal="right"/>
    </xf>
    <xf numFmtId="304" fontId="220" fillId="0" borderId="38">
      <protection locked="0"/>
    </xf>
    <xf numFmtId="304" fontId="220" fillId="0" borderId="38">
      <protection locked="0"/>
    </xf>
    <xf numFmtId="10" fontId="57" fillId="0" borderId="0">
      <alignment horizontal="right"/>
    </xf>
    <xf numFmtId="39" fontId="57" fillId="0" borderId="0">
      <alignment horizontal="right"/>
    </xf>
    <xf numFmtId="37" fontId="57" fillId="0" borderId="0">
      <alignment horizontal="right"/>
    </xf>
    <xf numFmtId="0" fontId="57" fillId="0" borderId="0">
      <alignment horizontal="left" indent="5"/>
    </xf>
    <xf numFmtId="0" fontId="57" fillId="0" borderId="0">
      <alignment horizontal="left" indent="6"/>
    </xf>
    <xf numFmtId="0" fontId="57" fillId="0" borderId="0">
      <alignment horizontal="left" indent="1"/>
    </xf>
    <xf numFmtId="0" fontId="57" fillId="0" borderId="0">
      <alignment horizontal="left" indent="2"/>
    </xf>
    <xf numFmtId="0" fontId="57" fillId="0" borderId="0">
      <alignment horizontal="left" indent="3"/>
    </xf>
    <xf numFmtId="0" fontId="57" fillId="0" borderId="0">
      <alignment horizontal="left" indent="4"/>
    </xf>
    <xf numFmtId="0" fontId="117" fillId="0" borderId="0">
      <alignment horizontal="left" indent="5"/>
    </xf>
    <xf numFmtId="0" fontId="117" fillId="0" borderId="0">
      <alignment horizontal="left" indent="6"/>
    </xf>
    <xf numFmtId="0" fontId="117" fillId="0" borderId="0">
      <alignment horizontal="left" indent="1"/>
    </xf>
    <xf numFmtId="0" fontId="117" fillId="0" borderId="0">
      <alignment horizontal="left" indent="2"/>
    </xf>
    <xf numFmtId="0" fontId="117" fillId="0" borderId="0">
      <alignment horizontal="left" indent="3"/>
    </xf>
    <xf numFmtId="0" fontId="117" fillId="0" borderId="0">
      <alignment horizontal="left" indent="4"/>
    </xf>
    <xf numFmtId="39" fontId="181" fillId="0" borderId="0">
      <alignment horizontal="right"/>
    </xf>
    <xf numFmtId="37" fontId="181" fillId="0" borderId="0">
      <alignment horizontal="right"/>
    </xf>
    <xf numFmtId="0" fontId="181" fillId="0" borderId="0">
      <alignment horizontal="left" indent="5"/>
    </xf>
    <xf numFmtId="0" fontId="181" fillId="0" borderId="0">
      <alignment horizontal="left" indent="6"/>
    </xf>
    <xf numFmtId="0" fontId="181" fillId="0" borderId="0">
      <alignment horizontal="left" indent="1"/>
    </xf>
    <xf numFmtId="0" fontId="181" fillId="0" borderId="0">
      <alignment horizontal="left" indent="2"/>
    </xf>
    <xf numFmtId="0" fontId="181" fillId="0" borderId="0">
      <alignment horizontal="left" indent="3"/>
    </xf>
    <xf numFmtId="0" fontId="181" fillId="0" borderId="0">
      <alignment horizontal="left" indent="4"/>
    </xf>
    <xf numFmtId="0" fontId="166" fillId="0" borderId="0">
      <alignment horizontal="left"/>
    </xf>
    <xf numFmtId="39" fontId="166" fillId="0" borderId="0">
      <alignment horizontal="right"/>
    </xf>
    <xf numFmtId="37" fontId="166" fillId="0" borderId="0">
      <alignment horizontal="right"/>
    </xf>
    <xf numFmtId="0" fontId="166" fillId="0" borderId="0">
      <alignment horizontal="left" indent="5"/>
    </xf>
    <xf numFmtId="0" fontId="166" fillId="0" borderId="0">
      <alignment horizontal="left" indent="6"/>
    </xf>
    <xf numFmtId="0" fontId="166" fillId="0" borderId="0">
      <alignment horizontal="left" indent="1"/>
    </xf>
    <xf numFmtId="0" fontId="166" fillId="0" borderId="0">
      <alignment horizontal="left" indent="2"/>
    </xf>
    <xf numFmtId="0" fontId="166" fillId="0" borderId="0">
      <alignment horizontal="left" indent="3"/>
    </xf>
    <xf numFmtId="0" fontId="166" fillId="0" borderId="0">
      <alignment horizontal="left" indent="4"/>
    </xf>
    <xf numFmtId="0" fontId="182" fillId="0" borderId="0">
      <alignment horizontal="left"/>
    </xf>
    <xf numFmtId="273" fontId="182" fillId="0" borderId="0">
      <alignment horizontal="right"/>
    </xf>
    <xf numFmtId="39" fontId="182" fillId="0" borderId="0">
      <alignment horizontal="right"/>
    </xf>
    <xf numFmtId="37" fontId="182" fillId="0" borderId="0">
      <alignment horizontal="right"/>
    </xf>
    <xf numFmtId="49" fontId="182" fillId="0" borderId="0">
      <alignment horizontal="left"/>
    </xf>
    <xf numFmtId="0" fontId="182" fillId="0" borderId="0">
      <alignment horizontal="left" indent="5"/>
    </xf>
    <xf numFmtId="0" fontId="182" fillId="0" borderId="0">
      <alignment horizontal="left" indent="6"/>
    </xf>
    <xf numFmtId="0" fontId="182" fillId="0" borderId="0">
      <alignment horizontal="left" indent="1"/>
    </xf>
    <xf numFmtId="0" fontId="182" fillId="0" borderId="0">
      <alignment horizontal="left" indent="2"/>
    </xf>
    <xf numFmtId="0" fontId="182" fillId="0" borderId="0">
      <alignment horizontal="left" indent="3"/>
    </xf>
    <xf numFmtId="0" fontId="182" fillId="0" borderId="0">
      <alignment horizontal="left" indent="4"/>
    </xf>
    <xf numFmtId="0" fontId="221" fillId="0" borderId="0" applyBorder="0" applyProtection="0">
      <alignment vertical="center"/>
    </xf>
    <xf numFmtId="0" fontId="169" fillId="0" borderId="0">
      <alignment horizontal="centerContinuous"/>
    </xf>
    <xf numFmtId="0" fontId="222" fillId="0" borderId="0">
      <alignment horizontal="centerContinuous"/>
    </xf>
    <xf numFmtId="0" fontId="174" fillId="0" borderId="0">
      <alignment horizontal="centerContinuous"/>
    </xf>
    <xf numFmtId="0" fontId="223" fillId="0" borderId="0">
      <alignment horizontal="centerContinuous"/>
    </xf>
    <xf numFmtId="0" fontId="117" fillId="0" borderId="24" applyBorder="0" applyProtection="0">
      <alignment horizontal="right" vertical="center"/>
    </xf>
    <xf numFmtId="0" fontId="224" fillId="67" borderId="0" applyBorder="0" applyProtection="0">
      <alignment horizontal="centerContinuous" vertical="center"/>
    </xf>
    <xf numFmtId="0" fontId="224" fillId="68" borderId="24" applyBorder="0" applyProtection="0">
      <alignment horizontal="centerContinuous" vertical="center"/>
    </xf>
    <xf numFmtId="0" fontId="57" fillId="0" borderId="0">
      <alignment horizontal="left"/>
    </xf>
    <xf numFmtId="0" fontId="181" fillId="0" borderId="0">
      <alignment horizontal="left"/>
    </xf>
    <xf numFmtId="0" fontId="166" fillId="0" borderId="0">
      <alignment horizontal="left"/>
    </xf>
    <xf numFmtId="0" fontId="182" fillId="0" borderId="0">
      <alignment horizontal="left"/>
    </xf>
    <xf numFmtId="0" fontId="225" fillId="0" borderId="0" applyFill="0" applyBorder="0" applyProtection="0">
      <alignment horizontal="left"/>
    </xf>
    <xf numFmtId="0" fontId="186" fillId="0" borderId="39" applyFill="0" applyBorder="0" applyProtection="0">
      <alignment horizontal="left" vertical="top"/>
    </xf>
    <xf numFmtId="0" fontId="226" fillId="69" borderId="0"/>
    <xf numFmtId="0" fontId="58" fillId="0" borderId="0" applyNumberFormat="0" applyBorder="0" applyAlignment="0">
      <alignment horizontal="centerContinuous" vertical="center"/>
    </xf>
    <xf numFmtId="49" fontId="117" fillId="0" borderId="0"/>
    <xf numFmtId="49" fontId="71" fillId="0" borderId="0" applyFill="0" applyBorder="0" applyAlignment="0"/>
    <xf numFmtId="305" fontId="57" fillId="0" borderId="0" applyFill="0" applyBorder="0" applyAlignment="0"/>
    <xf numFmtId="306" fontId="57" fillId="0" borderId="0" applyFill="0" applyBorder="0" applyAlignment="0"/>
    <xf numFmtId="0" fontId="84" fillId="0" borderId="0"/>
    <xf numFmtId="0" fontId="83" fillId="0" borderId="0"/>
    <xf numFmtId="0" fontId="57" fillId="0" borderId="0" applyFont="0" applyFill="0" applyBorder="0" applyAlignment="0" applyProtection="0"/>
    <xf numFmtId="0" fontId="227" fillId="0" borderId="0" applyFill="0" applyBorder="0" applyProtection="0">
      <alignment horizontal="left" vertical="top"/>
    </xf>
    <xf numFmtId="0" fontId="6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40" fontId="228" fillId="0" borderId="0"/>
    <xf numFmtId="0" fontId="180" fillId="0" borderId="0" applyNumberFormat="0"/>
    <xf numFmtId="0" fontId="229" fillId="0" borderId="0" applyFill="0" applyBorder="0" applyProtection="0">
      <alignment horizontal="centerContinuous" vertical="center"/>
    </xf>
    <xf numFmtId="0" fontId="85" fillId="52" borderId="0" applyFill="0" applyBorder="0" applyProtection="0">
      <alignment horizontal="center" vertical="center"/>
    </xf>
    <xf numFmtId="0" fontId="140" fillId="0" borderId="70" applyNumberFormat="0" applyFill="0" applyAlignment="0" applyProtection="0"/>
    <xf numFmtId="0" fontId="230" fillId="0" borderId="0">
      <alignment horizontal="fill"/>
    </xf>
    <xf numFmtId="37" fontId="166" fillId="70" borderId="0" applyNumberFormat="0" applyBorder="0" applyAlignment="0" applyProtection="0"/>
    <xf numFmtId="37" fontId="166" fillId="0" borderId="0"/>
    <xf numFmtId="3" fontId="231" fillId="0" borderId="62" applyProtection="0"/>
    <xf numFmtId="307" fontId="140" fillId="0" borderId="0" applyFont="0" applyFill="0" applyBorder="0" applyAlignment="0" applyProtection="0"/>
    <xf numFmtId="0" fontId="232" fillId="0" borderId="0"/>
    <xf numFmtId="199" fontId="56" fillId="0" borderId="0" applyFont="0" applyFill="0" applyBorder="0" applyAlignment="0" applyProtection="0"/>
    <xf numFmtId="198" fontId="56" fillId="0" borderId="0" applyFont="0" applyFill="0" applyBorder="0" applyAlignment="0" applyProtection="0"/>
    <xf numFmtId="193" fontId="82" fillId="0" borderId="0">
      <protection locked="0"/>
    </xf>
    <xf numFmtId="308" fontId="57" fillId="0" borderId="0" applyFont="0" applyFill="0" applyBorder="0" applyAlignment="0" applyProtection="0"/>
    <xf numFmtId="309" fontId="57" fillId="0" borderId="0" applyFont="0" applyFill="0" applyBorder="0" applyAlignment="0" applyProtection="0"/>
    <xf numFmtId="0" fontId="233" fillId="0" borderId="0" applyNumberFormat="0" applyFont="0" applyFill="0" applyBorder="0" applyProtection="0">
      <alignment horizontal="center" vertical="center" wrapText="1"/>
    </xf>
    <xf numFmtId="180" fontId="59" fillId="0" borderId="0" applyFont="0" applyFill="0" applyBorder="0" applyAlignment="0" applyProtection="0"/>
    <xf numFmtId="310" fontId="117" fillId="0" borderId="0" applyFont="0" applyFill="0" applyBorder="0" applyAlignment="0" applyProtection="0"/>
    <xf numFmtId="311" fontId="117" fillId="0" borderId="0" applyFont="0" applyFill="0" applyBorder="0" applyAlignment="0" applyProtection="0"/>
    <xf numFmtId="312" fontId="117" fillId="0" borderId="0" applyFont="0" applyFill="0" applyBorder="0" applyAlignment="0" applyProtection="0"/>
    <xf numFmtId="313" fontId="117" fillId="0" borderId="0" applyFont="0" applyFill="0" applyBorder="0" applyAlignment="0" applyProtection="0"/>
    <xf numFmtId="314" fontId="117" fillId="0" borderId="0" applyFont="0" applyFill="0" applyBorder="0" applyAlignment="0" applyProtection="0"/>
    <xf numFmtId="315" fontId="117" fillId="0" borderId="0" applyFont="0" applyFill="0" applyBorder="0" applyAlignment="0" applyProtection="0"/>
    <xf numFmtId="316" fontId="117" fillId="0" borderId="0" applyFont="0" applyFill="0" applyBorder="0" applyAlignment="0" applyProtection="0"/>
    <xf numFmtId="317" fontId="117" fillId="0" borderId="0" applyFont="0" applyFill="0" applyBorder="0" applyAlignment="0" applyProtection="0"/>
    <xf numFmtId="181" fontId="57" fillId="0" borderId="0" applyFont="0" applyFill="0" applyBorder="0" applyAlignment="0" applyProtection="0"/>
    <xf numFmtId="239" fontId="143" fillId="0" borderId="0" applyFont="0" applyFill="0" applyBorder="0" applyAlignment="0" applyProtection="0"/>
    <xf numFmtId="318" fontId="234" fillId="0" borderId="0" applyFont="0" applyFill="0" applyBorder="0" applyAlignment="0" applyProtection="0"/>
    <xf numFmtId="319" fontId="234" fillId="0" borderId="0" applyFont="0" applyFill="0" applyBorder="0" applyAlignment="0" applyProtection="0"/>
    <xf numFmtId="37" fontId="59" fillId="0" borderId="0"/>
    <xf numFmtId="0" fontId="234" fillId="0" borderId="0" applyFont="0" applyFill="0" applyBorder="0" applyAlignment="0" applyProtection="0"/>
    <xf numFmtId="0" fontId="234" fillId="0" borderId="0" applyFont="0" applyFill="0" applyBorder="0" applyAlignment="0" applyProtection="0"/>
    <xf numFmtId="40" fontId="235" fillId="0" borderId="0" applyFont="0" applyFill="0" applyBorder="0" applyAlignment="0" applyProtection="0"/>
    <xf numFmtId="9" fontId="236" fillId="0" borderId="0" applyFont="0" applyFill="0" applyBorder="0" applyAlignment="0" applyProtection="0"/>
    <xf numFmtId="3" fontId="237" fillId="0" borderId="66" applyFont="0" applyFill="0" applyProtection="0">
      <alignment vertical="center"/>
    </xf>
    <xf numFmtId="180" fontId="236" fillId="0" borderId="0" applyFont="0" applyFill="0" applyBorder="0" applyAlignment="0" applyProtection="0"/>
    <xf numFmtId="222" fontId="236" fillId="0" borderId="0" applyFont="0" applyFill="0" applyBorder="0" applyAlignment="0" applyProtection="0"/>
    <xf numFmtId="231" fontId="236" fillId="0" borderId="0" applyFont="0" applyFill="0" applyBorder="0" applyAlignment="0" applyProtection="0"/>
    <xf numFmtId="0" fontId="236" fillId="0" borderId="0"/>
    <xf numFmtId="0" fontId="182" fillId="0" borderId="0"/>
    <xf numFmtId="41" fontId="13" fillId="0" borderId="0" applyFont="0" applyFill="0" applyBorder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13" fillId="28" borderId="29" applyNumberFormat="0" applyFont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12" fillId="28" borderId="29" applyNumberFormat="0" applyFont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7" fillId="26" borderId="28" applyNumberFormat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11" fillId="28" borderId="29" applyNumberFormat="0" applyFont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9" fillId="28" borderId="29" applyNumberFormat="0" applyFont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8" fillId="28" borderId="29" applyNumberFormat="0" applyFont="0" applyAlignment="0" applyProtection="0">
      <alignment vertical="center"/>
    </xf>
    <xf numFmtId="0" fontId="47" fillId="26" borderId="28" applyNumberFormat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41" fontId="56" fillId="0" borderId="0" applyFont="0" applyFill="0" applyBorder="0" applyAlignment="0" applyProtection="0">
      <alignment vertical="center"/>
    </xf>
    <xf numFmtId="0" fontId="56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119">
    <xf numFmtId="0" fontId="0" fillId="0" borderId="0" xfId="0">
      <alignment vertical="center"/>
    </xf>
    <xf numFmtId="41" fontId="36" fillId="0" borderId="0" xfId="63" applyFont="1" applyFill="1">
      <alignment vertical="center"/>
    </xf>
    <xf numFmtId="0" fontId="36" fillId="0" borderId="0" xfId="0" applyFont="1" applyFill="1">
      <alignment vertical="center"/>
    </xf>
    <xf numFmtId="0" fontId="36" fillId="0" borderId="0" xfId="0" applyFont="1" applyFill="1" applyAlignment="1">
      <alignment horizontal="left" vertical="center"/>
    </xf>
    <xf numFmtId="41" fontId="28" fillId="0" borderId="0" xfId="0" applyNumberFormat="1" applyFont="1" applyFill="1" applyAlignment="1">
      <alignment horizontal="center" vertical="center"/>
    </xf>
    <xf numFmtId="0" fontId="36" fillId="0" borderId="0" xfId="0" applyFont="1" applyFill="1" applyAlignment="1">
      <alignment horizontal="right" vertical="center"/>
    </xf>
    <xf numFmtId="0" fontId="55" fillId="0" borderId="0" xfId="0" applyFont="1" applyFill="1" applyAlignment="1">
      <alignment vertical="center"/>
    </xf>
    <xf numFmtId="0" fontId="36" fillId="0" borderId="0" xfId="0" applyFont="1" applyFill="1" applyAlignment="1">
      <alignment vertical="center"/>
    </xf>
    <xf numFmtId="0" fontId="55" fillId="0" borderId="0" xfId="0" applyFont="1" applyFill="1" applyAlignment="1">
      <alignment horizontal="right" vertical="center"/>
    </xf>
    <xf numFmtId="0" fontId="28" fillId="0" borderId="0" xfId="0" applyFont="1" applyFill="1" applyAlignment="1">
      <alignment horizontal="center" vertical="center"/>
    </xf>
    <xf numFmtId="0" fontId="56" fillId="0" borderId="0" xfId="946">
      <alignment vertical="center"/>
    </xf>
    <xf numFmtId="41" fontId="242" fillId="0" borderId="0" xfId="3378" applyFont="1">
      <alignment vertical="center"/>
    </xf>
    <xf numFmtId="41" fontId="0" fillId="0" borderId="0" xfId="264" applyFont="1">
      <alignment vertical="center"/>
    </xf>
    <xf numFmtId="41" fontId="242" fillId="0" borderId="0" xfId="264" applyFont="1">
      <alignment vertical="center"/>
    </xf>
    <xf numFmtId="41" fontId="243" fillId="0" borderId="0" xfId="946" applyNumberFormat="1" applyFont="1">
      <alignment vertical="center"/>
    </xf>
    <xf numFmtId="0" fontId="244" fillId="0" borderId="0" xfId="946" applyFont="1">
      <alignment vertical="center"/>
    </xf>
    <xf numFmtId="0" fontId="56" fillId="0" borderId="0" xfId="946" applyBorder="1">
      <alignment vertical="center"/>
    </xf>
    <xf numFmtId="0" fontId="56" fillId="0" borderId="0" xfId="946" applyBorder="1" applyAlignment="1">
      <alignment horizontal="center" vertical="center"/>
    </xf>
    <xf numFmtId="0" fontId="56" fillId="0" borderId="0" xfId="946" applyFill="1" applyAlignment="1"/>
    <xf numFmtId="41" fontId="0" fillId="0" borderId="0" xfId="264" applyFont="1" applyFill="1">
      <alignment vertical="center"/>
    </xf>
    <xf numFmtId="0" fontId="56" fillId="0" borderId="0" xfId="946" applyFill="1">
      <alignment vertical="center"/>
    </xf>
    <xf numFmtId="0" fontId="247" fillId="0" borderId="0" xfId="946" applyFont="1" applyFill="1">
      <alignment vertical="center"/>
    </xf>
    <xf numFmtId="41" fontId="242" fillId="0" borderId="0" xfId="264" applyFont="1" applyFill="1">
      <alignment vertical="center"/>
    </xf>
    <xf numFmtId="0" fontId="36" fillId="0" borderId="76" xfId="946" applyFont="1" applyFill="1" applyBorder="1">
      <alignment vertical="center"/>
    </xf>
    <xf numFmtId="41" fontId="36" fillId="0" borderId="77" xfId="264" applyFont="1" applyFill="1" applyBorder="1">
      <alignment vertical="center"/>
    </xf>
    <xf numFmtId="0" fontId="248" fillId="0" borderId="76" xfId="946" applyFont="1" applyFill="1" applyBorder="1">
      <alignment vertical="center"/>
    </xf>
    <xf numFmtId="41" fontId="36" fillId="0" borderId="78" xfId="264" applyFont="1" applyFill="1" applyBorder="1">
      <alignment vertical="center"/>
    </xf>
    <xf numFmtId="41" fontId="36" fillId="0" borderId="0" xfId="264" applyFont="1" applyFill="1" applyBorder="1">
      <alignment vertical="center"/>
    </xf>
    <xf numFmtId="41" fontId="56" fillId="0" borderId="0" xfId="946" applyNumberFormat="1">
      <alignment vertical="center"/>
    </xf>
    <xf numFmtId="0" fontId="36" fillId="0" borderId="16" xfId="946" applyFont="1" applyFill="1" applyBorder="1">
      <alignment vertical="center"/>
    </xf>
    <xf numFmtId="0" fontId="36" fillId="0" borderId="19" xfId="946" applyFont="1" applyFill="1" applyBorder="1">
      <alignment vertical="center"/>
    </xf>
    <xf numFmtId="0" fontId="36" fillId="0" borderId="25" xfId="946" applyFont="1" applyFill="1" applyBorder="1">
      <alignment vertical="center"/>
    </xf>
    <xf numFmtId="0" fontId="37" fillId="0" borderId="14" xfId="946" applyFont="1" applyFill="1" applyBorder="1">
      <alignment vertical="center"/>
    </xf>
    <xf numFmtId="320" fontId="37" fillId="0" borderId="0" xfId="3378" applyNumberFormat="1" applyFont="1" applyFill="1" applyBorder="1">
      <alignment vertical="center"/>
    </xf>
    <xf numFmtId="0" fontId="36" fillId="0" borderId="74" xfId="946" applyFont="1" applyFill="1" applyBorder="1">
      <alignment vertical="center"/>
    </xf>
    <xf numFmtId="0" fontId="248" fillId="0" borderId="74" xfId="946" applyFont="1" applyFill="1" applyBorder="1">
      <alignment vertical="center"/>
    </xf>
    <xf numFmtId="41" fontId="36" fillId="0" borderId="75" xfId="264" applyFont="1" applyFill="1" applyBorder="1">
      <alignment vertical="center"/>
    </xf>
    <xf numFmtId="0" fontId="36" fillId="0" borderId="11" xfId="946" applyFont="1" applyFill="1" applyBorder="1">
      <alignment vertical="center"/>
    </xf>
    <xf numFmtId="0" fontId="36" fillId="0" borderId="20" xfId="946" applyFont="1" applyFill="1" applyBorder="1">
      <alignment vertical="center"/>
    </xf>
    <xf numFmtId="0" fontId="36" fillId="0" borderId="9" xfId="946" applyFont="1" applyFill="1" applyBorder="1">
      <alignment vertical="center"/>
    </xf>
    <xf numFmtId="0" fontId="36" fillId="0" borderId="4" xfId="946" applyFont="1" applyFill="1" applyBorder="1">
      <alignment vertical="center"/>
    </xf>
    <xf numFmtId="320" fontId="36" fillId="0" borderId="0" xfId="3378" applyNumberFormat="1" applyFont="1" applyFill="1" applyBorder="1">
      <alignment vertical="center"/>
    </xf>
    <xf numFmtId="41" fontId="241" fillId="0" borderId="0" xfId="264" applyFont="1">
      <alignment vertical="center"/>
    </xf>
    <xf numFmtId="0" fontId="36" fillId="0" borderId="1" xfId="946" applyFont="1" applyFill="1" applyBorder="1">
      <alignment vertical="center"/>
    </xf>
    <xf numFmtId="0" fontId="36" fillId="0" borderId="73" xfId="946" applyFont="1" applyFill="1" applyBorder="1">
      <alignment vertical="center"/>
    </xf>
    <xf numFmtId="0" fontId="37" fillId="0" borderId="4" xfId="946" applyFont="1" applyFill="1" applyBorder="1">
      <alignment vertical="center"/>
    </xf>
    <xf numFmtId="0" fontId="36" fillId="0" borderId="0" xfId="946" applyFont="1" applyFill="1">
      <alignment vertical="center"/>
    </xf>
    <xf numFmtId="0" fontId="36" fillId="0" borderId="18" xfId="946" applyFont="1" applyFill="1" applyBorder="1">
      <alignment vertical="center"/>
    </xf>
    <xf numFmtId="0" fontId="36" fillId="0" borderId="7" xfId="946" applyFont="1" applyFill="1" applyBorder="1">
      <alignment vertical="center"/>
    </xf>
    <xf numFmtId="0" fontId="36" fillId="0" borderId="44" xfId="946" applyFont="1" applyFill="1" applyBorder="1">
      <alignment vertical="center"/>
    </xf>
    <xf numFmtId="0" fontId="36" fillId="0" borderId="71" xfId="946" applyFont="1" applyFill="1" applyBorder="1">
      <alignment vertical="center"/>
    </xf>
    <xf numFmtId="0" fontId="36" fillId="0" borderId="72" xfId="946" applyFont="1" applyFill="1" applyBorder="1">
      <alignment vertical="center"/>
    </xf>
    <xf numFmtId="0" fontId="238" fillId="74" borderId="11" xfId="946" applyFont="1" applyFill="1" applyBorder="1">
      <alignment vertical="center"/>
    </xf>
    <xf numFmtId="0" fontId="238" fillId="74" borderId="20" xfId="946" applyFont="1" applyFill="1" applyBorder="1">
      <alignment vertical="center"/>
    </xf>
    <xf numFmtId="0" fontId="238" fillId="74" borderId="9" xfId="946" applyFont="1" applyFill="1" applyBorder="1">
      <alignment vertical="center"/>
    </xf>
    <xf numFmtId="0" fontId="36" fillId="0" borderId="12" xfId="946" applyFont="1" applyFill="1" applyBorder="1">
      <alignment vertical="center"/>
    </xf>
    <xf numFmtId="0" fontId="36" fillId="0" borderId="21" xfId="946" applyFont="1" applyFill="1" applyBorder="1">
      <alignment vertical="center"/>
    </xf>
    <xf numFmtId="0" fontId="36" fillId="0" borderId="10" xfId="946" applyFont="1" applyFill="1" applyBorder="1">
      <alignment vertical="center"/>
    </xf>
    <xf numFmtId="0" fontId="19" fillId="0" borderId="0" xfId="946" applyFont="1" applyFill="1">
      <alignment vertical="center"/>
    </xf>
    <xf numFmtId="41" fontId="19" fillId="0" borderId="0" xfId="264" applyFont="1" applyFill="1">
      <alignment vertical="center"/>
    </xf>
    <xf numFmtId="321" fontId="36" fillId="0" borderId="16" xfId="3378" applyNumberFormat="1" applyFont="1" applyFill="1" applyBorder="1">
      <alignment vertical="center"/>
    </xf>
    <xf numFmtId="321" fontId="36" fillId="0" borderId="17" xfId="3378" applyNumberFormat="1" applyFont="1" applyFill="1" applyBorder="1">
      <alignment vertical="center"/>
    </xf>
    <xf numFmtId="321" fontId="36" fillId="0" borderId="11" xfId="3378" applyNumberFormat="1" applyFont="1" applyFill="1" applyBorder="1">
      <alignment vertical="center"/>
    </xf>
    <xf numFmtId="321" fontId="36" fillId="0" borderId="1" xfId="3378" applyNumberFormat="1" applyFont="1" applyFill="1" applyBorder="1">
      <alignment vertical="center"/>
    </xf>
    <xf numFmtId="321" fontId="36" fillId="0" borderId="1" xfId="946" applyNumberFormat="1" applyFont="1" applyFill="1" applyBorder="1">
      <alignment vertical="center"/>
    </xf>
    <xf numFmtId="321" fontId="36" fillId="0" borderId="12" xfId="3378" applyNumberFormat="1" applyFont="1" applyFill="1" applyBorder="1">
      <alignment vertical="center"/>
    </xf>
    <xf numFmtId="41" fontId="36" fillId="0" borderId="11" xfId="63" applyFont="1" applyFill="1" applyBorder="1">
      <alignment vertical="center"/>
    </xf>
    <xf numFmtId="41" fontId="36" fillId="0" borderId="1" xfId="63" applyFont="1" applyFill="1" applyBorder="1">
      <alignment vertical="center"/>
    </xf>
    <xf numFmtId="321" fontId="36" fillId="0" borderId="16" xfId="63" applyNumberFormat="1" applyFont="1" applyFill="1" applyBorder="1">
      <alignment vertical="center"/>
    </xf>
    <xf numFmtId="321" fontId="36" fillId="0" borderId="17" xfId="63" applyNumberFormat="1" applyFont="1" applyFill="1" applyBorder="1">
      <alignment vertical="center"/>
    </xf>
    <xf numFmtId="321" fontId="36" fillId="0" borderId="11" xfId="63" applyNumberFormat="1" applyFont="1" applyFill="1" applyBorder="1">
      <alignment vertical="center"/>
    </xf>
    <xf numFmtId="321" fontId="36" fillId="0" borderId="1" xfId="63" applyNumberFormat="1" applyFont="1" applyFill="1" applyBorder="1">
      <alignment vertical="center"/>
    </xf>
    <xf numFmtId="321" fontId="36" fillId="0" borderId="11" xfId="63" applyNumberFormat="1" applyFont="1" applyFill="1" applyBorder="1" applyAlignment="1">
      <alignment horizontal="right" vertical="center"/>
    </xf>
    <xf numFmtId="321" fontId="36" fillId="0" borderId="1" xfId="0" applyNumberFormat="1" applyFont="1" applyFill="1" applyBorder="1">
      <alignment vertical="center"/>
    </xf>
    <xf numFmtId="321" fontId="36" fillId="0" borderId="12" xfId="63" applyNumberFormat="1" applyFont="1" applyFill="1" applyBorder="1">
      <alignment vertical="center"/>
    </xf>
    <xf numFmtId="321" fontId="36" fillId="0" borderId="2" xfId="63" applyNumberFormat="1" applyFont="1" applyFill="1" applyBorder="1">
      <alignment vertical="center"/>
    </xf>
    <xf numFmtId="321" fontId="36" fillId="0" borderId="2" xfId="3378" applyNumberFormat="1" applyFont="1" applyFill="1" applyBorder="1">
      <alignment vertical="center"/>
    </xf>
    <xf numFmtId="0" fontId="56" fillId="0" borderId="39" xfId="946" applyBorder="1" applyAlignment="1">
      <alignment horizontal="center" vertical="center"/>
    </xf>
    <xf numFmtId="320" fontId="37" fillId="0" borderId="39" xfId="3378" applyNumberFormat="1" applyFont="1" applyFill="1" applyBorder="1">
      <alignment vertical="center"/>
    </xf>
    <xf numFmtId="320" fontId="36" fillId="0" borderId="39" xfId="3378" applyNumberFormat="1" applyFont="1" applyFill="1" applyBorder="1">
      <alignment vertical="center"/>
    </xf>
    <xf numFmtId="41" fontId="28" fillId="0" borderId="0" xfId="63" applyFont="1" applyFill="1" applyAlignment="1">
      <alignment vertical="center"/>
    </xf>
    <xf numFmtId="0" fontId="55" fillId="0" borderId="13" xfId="264" applyNumberFormat="1" applyFont="1" applyFill="1" applyBorder="1" applyAlignment="1">
      <alignment horizontal="left"/>
    </xf>
    <xf numFmtId="0" fontId="55" fillId="0" borderId="14" xfId="264" applyNumberFormat="1" applyFont="1" applyFill="1" applyBorder="1" applyAlignment="1">
      <alignment horizontal="left"/>
    </xf>
    <xf numFmtId="0" fontId="55" fillId="0" borderId="3" xfId="264" applyNumberFormat="1" applyFont="1" applyFill="1" applyBorder="1" applyAlignment="1">
      <alignment horizontal="left"/>
    </xf>
    <xf numFmtId="0" fontId="55" fillId="0" borderId="4" xfId="264" applyNumberFormat="1" applyFont="1" applyFill="1" applyBorder="1" applyAlignment="1">
      <alignment horizontal="left"/>
    </xf>
    <xf numFmtId="0" fontId="55" fillId="0" borderId="3" xfId="265" applyFont="1" applyFill="1" applyBorder="1"/>
    <xf numFmtId="0" fontId="55" fillId="0" borderId="4" xfId="265" applyFont="1" applyFill="1" applyBorder="1"/>
    <xf numFmtId="0" fontId="55" fillId="0" borderId="6" xfId="265" applyFont="1" applyFill="1" applyBorder="1"/>
    <xf numFmtId="0" fontId="55" fillId="0" borderId="7" xfId="265" applyFont="1" applyFill="1" applyBorder="1"/>
    <xf numFmtId="321" fontId="56" fillId="0" borderId="66" xfId="946" applyNumberFormat="1" applyFont="1" applyBorder="1">
      <alignment vertical="center"/>
    </xf>
    <xf numFmtId="321" fontId="36" fillId="0" borderId="8" xfId="63" applyNumberFormat="1" applyFont="1" applyFill="1" applyBorder="1">
      <alignment vertical="center"/>
    </xf>
    <xf numFmtId="41" fontId="36" fillId="0" borderId="5" xfId="63" applyFont="1" applyFill="1" applyBorder="1">
      <alignment vertical="center"/>
    </xf>
    <xf numFmtId="0" fontId="56" fillId="0" borderId="11" xfId="946" applyBorder="1">
      <alignment vertical="center"/>
    </xf>
    <xf numFmtId="0" fontId="28" fillId="0" borderId="0" xfId="0" applyFont="1" applyFill="1" applyAlignment="1">
      <alignment horizontal="center" vertical="center"/>
    </xf>
    <xf numFmtId="41" fontId="37" fillId="0" borderId="75" xfId="264" applyFont="1" applyFill="1" applyBorder="1">
      <alignment vertical="center"/>
    </xf>
    <xf numFmtId="0" fontId="36" fillId="0" borderId="9" xfId="0" applyFont="1" applyFill="1" applyBorder="1">
      <alignment vertical="center"/>
    </xf>
    <xf numFmtId="41" fontId="36" fillId="0" borderId="11" xfId="3378" applyFont="1" applyFill="1" applyBorder="1">
      <alignment vertical="center"/>
    </xf>
    <xf numFmtId="0" fontId="36" fillId="0" borderId="11" xfId="0" applyFont="1" applyFill="1" applyBorder="1">
      <alignment vertical="center"/>
    </xf>
    <xf numFmtId="0" fontId="36" fillId="0" borderId="20" xfId="0" applyFont="1" applyFill="1" applyBorder="1">
      <alignment vertical="center"/>
    </xf>
    <xf numFmtId="41" fontId="36" fillId="0" borderId="1" xfId="3378" applyFont="1" applyFill="1" applyBorder="1">
      <alignment vertical="center"/>
    </xf>
    <xf numFmtId="321" fontId="36" fillId="0" borderId="0" xfId="0" applyNumberFormat="1" applyFont="1" applyFill="1">
      <alignment vertical="center"/>
    </xf>
    <xf numFmtId="320" fontId="36" fillId="0" borderId="74" xfId="946" applyNumberFormat="1" applyFont="1" applyFill="1" applyBorder="1">
      <alignment vertical="center"/>
    </xf>
    <xf numFmtId="0" fontId="55" fillId="0" borderId="0" xfId="0" applyFont="1" applyFill="1" applyAlignment="1">
      <alignment horizontal="center" vertical="center"/>
    </xf>
    <xf numFmtId="0" fontId="28" fillId="0" borderId="0" xfId="0" applyFont="1" applyFill="1" applyAlignment="1">
      <alignment horizontal="center" vertical="center"/>
    </xf>
    <xf numFmtId="41" fontId="36" fillId="71" borderId="13" xfId="63" applyFont="1" applyFill="1" applyBorder="1" applyAlignment="1">
      <alignment horizontal="center" vertical="center"/>
    </xf>
    <xf numFmtId="41" fontId="36" fillId="71" borderId="15" xfId="63" applyFont="1" applyFill="1" applyBorder="1" applyAlignment="1">
      <alignment horizontal="center" vertical="center"/>
    </xf>
    <xf numFmtId="0" fontId="245" fillId="73" borderId="0" xfId="946" applyFont="1" applyFill="1" applyAlignment="1">
      <alignment horizontal="center" vertical="center"/>
    </xf>
    <xf numFmtId="0" fontId="36" fillId="72" borderId="22" xfId="946" applyFont="1" applyFill="1" applyBorder="1" applyAlignment="1">
      <alignment horizontal="center" vertical="center"/>
    </xf>
    <xf numFmtId="0" fontId="36" fillId="72" borderId="23" xfId="946" applyFont="1" applyFill="1" applyBorder="1" applyAlignment="1">
      <alignment horizontal="center" vertical="center"/>
    </xf>
    <xf numFmtId="0" fontId="36" fillId="71" borderId="22" xfId="946" applyFont="1" applyFill="1" applyBorder="1" applyAlignment="1">
      <alignment horizontal="center" vertical="center"/>
    </xf>
    <xf numFmtId="0" fontId="36" fillId="71" borderId="23" xfId="946" applyFont="1" applyFill="1" applyBorder="1" applyAlignment="1">
      <alignment horizontal="center" vertical="center"/>
    </xf>
    <xf numFmtId="41" fontId="36" fillId="71" borderId="16" xfId="3378" applyFont="1" applyFill="1" applyBorder="1" applyAlignment="1">
      <alignment horizontal="center" vertical="center"/>
    </xf>
    <xf numFmtId="41" fontId="36" fillId="71" borderId="17" xfId="3378" applyFont="1" applyFill="1" applyBorder="1" applyAlignment="1">
      <alignment horizontal="center" vertical="center"/>
    </xf>
    <xf numFmtId="41" fontId="28" fillId="0" borderId="0" xfId="63" applyFont="1" applyFill="1" applyAlignment="1">
      <alignment horizontal="center" vertical="center"/>
    </xf>
    <xf numFmtId="0" fontId="36" fillId="0" borderId="0" xfId="0" applyFont="1" applyFill="1" applyAlignment="1">
      <alignment horizontal="center" vertical="center"/>
    </xf>
    <xf numFmtId="0" fontId="36" fillId="71" borderId="26" xfId="946" applyFont="1" applyFill="1" applyBorder="1" applyAlignment="1">
      <alignment horizontal="center" vertical="center"/>
    </xf>
    <xf numFmtId="0" fontId="36" fillId="71" borderId="27" xfId="946" applyFont="1" applyFill="1" applyBorder="1" applyAlignment="1">
      <alignment horizontal="center" vertical="center"/>
    </xf>
    <xf numFmtId="41" fontId="36" fillId="71" borderId="13" xfId="3378" applyFont="1" applyFill="1" applyBorder="1" applyAlignment="1">
      <alignment horizontal="center" vertical="center"/>
    </xf>
    <xf numFmtId="41" fontId="36" fillId="71" borderId="15" xfId="3378" applyFont="1" applyFill="1" applyBorder="1" applyAlignment="1">
      <alignment horizontal="center" vertical="center"/>
    </xf>
  </cellXfs>
  <cellStyles count="3382">
    <cellStyle name="          _x000d__x000a_386grabber=vga.3gr_x000d__x000a_" xfId="266"/>
    <cellStyle name="          _x000d__x000a_mouse.drv=lmouse.drv" xfId="267"/>
    <cellStyle name="          _x000d__x000a_shell=progman.exe_x000d__x000a_m" xfId="268"/>
    <cellStyle name=" FY96" xfId="270"/>
    <cellStyle name=" 허용예산.xls]3v16ictONiIe4PXBkWMyPCb5O" xfId="269"/>
    <cellStyle name="_x000a_386grabber=M" xfId="271"/>
    <cellStyle name="_x000a_386grabber=M 2" xfId="272"/>
    <cellStyle name="$" xfId="273"/>
    <cellStyle name="$_db진흥" xfId="276"/>
    <cellStyle name="$_견적2" xfId="274"/>
    <cellStyle name="$_기아" xfId="275"/>
    <cellStyle name="&amp;A" xfId="277"/>
    <cellStyle name=";;;" xfId="278"/>
    <cellStyle name="?" xfId="279"/>
    <cellStyle name="_x001f_?--_x0004_ _x000c__x0009__x0003__x000b__x0001__x000a__x000b__x0002_--_x0008__x0004__x0002__x0002__x0007__x0007__x0007__x0007__x0007__x0007__x0007__x0007__x0007__x0007__x0007__x0007__x0007__x0007__x0002_-_x0004_ _x000c__x0009__x0003__x000b__x0001__x000a__x000b__x0002_--_x0008__x0002_" xfId="280"/>
    <cellStyle name="?? [0]_??? " xfId="281"/>
    <cellStyle name="??_x000c_蕓&quot;_x000d_婦U_x0001_&quot;_x0004_?_x0007__x0001__x0001_" xfId="282"/>
    <cellStyle name="??&amp;O?&amp;H?_x0008__x000f__x0007_?_x0007__x0001__x0001_" xfId="283"/>
    <cellStyle name="??&amp;O?&amp;H?_x0008_??_x0007__x0001__x0001_" xfId="284"/>
    <cellStyle name="??&amp;O?&amp;H?_x0008_x_x000b_P_x000c__x0007__x0001__x0001_" xfId="285"/>
    <cellStyle name="???? [0.00]_1997 Turns" xfId="286"/>
    <cellStyle name="???? [0]_????? " xfId="287"/>
    <cellStyle name="?????_VERA" xfId="288"/>
    <cellStyle name="????_????? " xfId="289"/>
    <cellStyle name="??_??? " xfId="290"/>
    <cellStyle name="?”´?_REV3 " xfId="291"/>
    <cellStyle name="?503_99매출" xfId="292"/>
    <cellStyle name="?Þ¸¶ [0]_10¿?2?? " xfId="294"/>
    <cellStyle name="?Þ¸¶_10¿?2?? " xfId="295"/>
    <cellStyle name="?W?_laroux" xfId="296"/>
    <cellStyle name="?핺_CASH FLOW " xfId="293"/>
    <cellStyle name="]_^[꺞_x0008_?" xfId="297"/>
    <cellStyle name="_`01예상집계" xfId="298"/>
    <cellStyle name="_`02투자비비교" xfId="299"/>
    <cellStyle name="_~0010017" xfId="300"/>
    <cellStyle name="_~0065317" xfId="301"/>
    <cellStyle name="_~MF3326" xfId="302"/>
    <cellStyle name="_~MF3326_1" xfId="303"/>
    <cellStyle name="_~MF3326_2" xfId="304"/>
    <cellStyle name="_~MF3326_2분기조서" xfId="305"/>
    <cellStyle name="_~MF3326_3" xfId="306"/>
    <cellStyle name="_~MF3326_3분기조서" xfId="307"/>
    <cellStyle name="_~MF3326_4" xfId="308"/>
    <cellStyle name="_~MF3326_5" xfId="309"/>
    <cellStyle name="_~MF3326_자회사배당익불산고려(7(1).18)" xfId="310"/>
    <cellStyle name="_0.종합" xfId="311"/>
    <cellStyle name="_030820 Final 확정업무보고서(2003.2분기)" xfId="312"/>
    <cellStyle name="_1. '99년 대비 '00년 부문별 비교-XXX" xfId="313"/>
    <cellStyle name="_1.총계 (2)" xfId="314"/>
    <cellStyle name="_12월 여수신현황표" xfId="315"/>
    <cellStyle name="_2003.3_4분기_경영관리팀_82~83_제출_현호씨" xfId="316"/>
    <cellStyle name="_2003.3_4분기_경영관리팀_할부금융,비용" xfId="317"/>
    <cellStyle name="_2003.4_4분기_경영관리팀(김기배대리)" xfId="318"/>
    <cellStyle name="_2003.4_4분기_경영관리팀(김기배대리)_20040316" xfId="319"/>
    <cellStyle name="_2005년 외화평가,미수수익,이자비용,파생상품" xfId="320"/>
    <cellStyle name="_2232 DRAFT F S &amp; CF W P(for QARM review)" xfId="321"/>
    <cellStyle name="_2260 WTB&amp;재무제표_2004영창악기" xfId="322"/>
    <cellStyle name="_2261 F12345_산은자산_0606" xfId="323"/>
    <cellStyle name="_2261 FGJ" xfId="324"/>
    <cellStyle name="_2261 TRIAL BALANCE(2004Kukdong Company)" xfId="325"/>
    <cellStyle name="_2262 수정사항 정산표" xfId="326"/>
    <cellStyle name="_409 asem wpHB" xfId="327"/>
    <cellStyle name="_412tX asem-1" xfId="328"/>
    <cellStyle name="_5230 투자자산" xfId="329"/>
    <cellStyle name="_6월자산건전성분류(최종)8월26일s" xfId="330"/>
    <cellStyle name="_6월자산건전성분류_최종" xfId="331"/>
    <cellStyle name="_7110 자본의 워크시트" xfId="332"/>
    <cellStyle name="_7월누적투자" xfId="333"/>
    <cellStyle name="_'99상반기경영개선활동결과(게시용)" xfId="334"/>
    <cellStyle name="_99유가증권" xfId="335"/>
    <cellStyle name="_99유가증권_Open BS Reconciliation_1006" xfId="336"/>
    <cellStyle name="_Actual FS_0430 May 14 03" xfId="686"/>
    <cellStyle name="_AJE-LIST" xfId="687"/>
    <cellStyle name="_AJE-LIST(추가)" xfId="688"/>
    <cellStyle name="_Assign" xfId="689"/>
    <cellStyle name="_a생산기술1026" xfId="685"/>
    <cellStyle name="_Book1" xfId="690"/>
    <cellStyle name="_Borrowing as of 2003.7.31" xfId="691"/>
    <cellStyle name="_Borrowing as of 2003.7.31_Open BS Reconciliation_1006" xfId="692"/>
    <cellStyle name="_CF_ds_final" xfId="693"/>
    <cellStyle name="_CMA(2006)_" xfId="694"/>
    <cellStyle name="_DB_CUR" xfId="695"/>
    <cellStyle name="_DUE00802_FS" xfId="696"/>
    <cellStyle name="_em현금흐름표" xfId="697"/>
    <cellStyle name="_F_123_녹십자 EM 2007_기말" xfId="698"/>
    <cellStyle name="_F_123_하이스코트 2007_기말" xfId="699"/>
    <cellStyle name="_F123 쌍용씨앤비 2007YE" xfId="700"/>
    <cellStyle name="_F123_20073Q" xfId="701"/>
    <cellStyle name="_F123_문인터내쇼날_2007_V2(080325)" xfId="702"/>
    <cellStyle name="_FMV for May Jun July" xfId="703"/>
    <cellStyle name="_FMV for May Jun July_NWCR 10 07 03_BNP_0711" xfId="704"/>
    <cellStyle name="_FMV for May Jun July_NWCR 10 07 03_BNP_0711_Open BS Reconciliation_1006" xfId="705"/>
    <cellStyle name="_FMV for May Jun July_Open BS Reconciliation_1006" xfId="706"/>
    <cellStyle name="_foxz" xfId="707"/>
    <cellStyle name="_FS_문인터내쇼날(080326)_제출용(080327)" xfId="708"/>
    <cellStyle name="_Kumholife041231_재무제표" xfId="709"/>
    <cellStyle name="_leadsheet(스파클)" xfId="710"/>
    <cellStyle name="_Open BS Reconciliation_1006" xfId="711"/>
    <cellStyle name="_Research_Report용(2001년말).xls Chart 1" xfId="712"/>
    <cellStyle name="_Research_Report용(2001년말).xls Chart 10" xfId="713"/>
    <cellStyle name="_Research_Report용(2001년말).xls Chart 11" xfId="714"/>
    <cellStyle name="_Research_Report용(2001년말).xls Chart 12" xfId="715"/>
    <cellStyle name="_Research_Report용(2001년말).xls Chart 13" xfId="716"/>
    <cellStyle name="_Research_Report용(2001년말).xls Chart 14" xfId="717"/>
    <cellStyle name="_Research_Report용(2001년말).xls Chart 15" xfId="718"/>
    <cellStyle name="_Research_Report용(2001년말).xls Chart 16" xfId="719"/>
    <cellStyle name="_Research_Report용(2001년말).xls Chart 17" xfId="720"/>
    <cellStyle name="_Research_Report용(2001년말).xls Chart 18" xfId="721"/>
    <cellStyle name="_Research_Report용(2001년말).xls Chart 19" xfId="722"/>
    <cellStyle name="_Research_Report용(2001년말).xls Chart 2" xfId="723"/>
    <cellStyle name="_Research_Report용(2001년말).xls Chart 20" xfId="724"/>
    <cellStyle name="_Research_Report용(2001년말).xls Chart 21" xfId="725"/>
    <cellStyle name="_Research_Report용(2001년말).xls Chart 3" xfId="726"/>
    <cellStyle name="_Research_Report용(2001년말).xls Chart 4" xfId="727"/>
    <cellStyle name="_Research_Report용(2001년말).xls Chart 5" xfId="728"/>
    <cellStyle name="_Research_Report용(2001년말).xls Chart 6" xfId="729"/>
    <cellStyle name="_Research_Report용(2001년말).xls Chart 7" xfId="730"/>
    <cellStyle name="_Research_Report용(2001년말).xls Chart 8" xfId="731"/>
    <cellStyle name="_Research_Report용(2001년말).xls Chart 9" xfId="732"/>
    <cellStyle name="_SC Bank 2003 CTR WP" xfId="733"/>
    <cellStyle name="_Z.012.비업무용자산매각계획(조사보고서)" xfId="734"/>
    <cellStyle name="_개발비상각1" xfId="337"/>
    <cellStyle name="_견본" xfId="338"/>
    <cellStyle name="_견본 (2)" xfId="339"/>
    <cellStyle name="_견본 (2)_1" xfId="340"/>
    <cellStyle name="_견본_1" xfId="341"/>
    <cellStyle name="_경영관리3분기_박정호대리비용" xfId="342"/>
    <cellStyle name="_경영관리비용(0204김기배)" xfId="343"/>
    <cellStyle name="_경영관리비용(0304김기배최종)" xfId="344"/>
    <cellStyle name="_경영관리팀(2002.4_4분기)" xfId="345"/>
    <cellStyle name="_넥스지_재무제표 및 정산표_최종(CF포함)" xfId="346"/>
    <cellStyle name="_넥스지재무제표(2008년1분기)-최종" xfId="347"/>
    <cellStyle name="_넥스지재무제표(2008년2분기)-3차" xfId="348"/>
    <cellStyle name="_넥스지재무제표(2008년3분기)-2차" xfId="349"/>
    <cellStyle name="_다함이텍030630-F123459FS0811" xfId="350"/>
    <cellStyle name="_다함이텍F1234569-FS20021231" xfId="351"/>
    <cellStyle name="_담배 2001 3사분기_2" xfId="352"/>
    <cellStyle name="_동양캐피탈(2004.3.31)_FS_FINAL(0617)" xfId="353"/>
    <cellStyle name="_리뷰전- F123 (2)" xfId="354"/>
    <cellStyle name="_문인터내쇼날_074Q_CF" xfId="355"/>
    <cellStyle name="_문인터내쇼날_074Q_CF2(080326)" xfId="356"/>
    <cellStyle name="_박지현 회계사(20050323)" xfId="357"/>
    <cellStyle name="_별첨(계획서및실적서양식)" xfId="358"/>
    <cellStyle name="_별첨(계획서및실적서양식)_1" xfId="359"/>
    <cellStyle name="_별첨(계획서및실적서양식)_1_FMV for May Jun July" xfId="360"/>
    <cellStyle name="_별첨(계획서및실적서양식)_1_FMV for May Jun July_NWCR 10 07 03_BNP_0711" xfId="361"/>
    <cellStyle name="_별첨(계획서및실적서양식)_1_FMV for May Jun July_NWCR 10 07 03_BNP_0711_Open BS Reconciliation_1006" xfId="362"/>
    <cellStyle name="_별첨(계획서및실적서양식)_1_FMV for May Jun July_Open BS Reconciliation_1006" xfId="363"/>
    <cellStyle name="_별첨(계획서및실적서양식)_1_Open BS Reconciliation_1006" xfId="364"/>
    <cellStyle name="_별첨(계획서및실적서양식)_1_Pro Forma Effects 56 as of April 30 03" xfId="365"/>
    <cellStyle name="_별첨(계획서및실적서양식)_1_Pro Forma Effects 56 as of April 30 03_FMV for May Jun July" xfId="366"/>
    <cellStyle name="_별첨(계획서및실적서양식)_1_Pro Forma Effects 56 as of April 30 03_FMV for May Jun July_NWCR 10 07 03_BNP_0711" xfId="367"/>
    <cellStyle name="_별첨(계획서및실적서양식)_1_Pro Forma Effects 56 as of April 30 03_FMV for May Jun July_NWCR 10 07 03_BNP_0711_Open BS Reconciliation_1006" xfId="368"/>
    <cellStyle name="_별첨(계획서및실적서양식)_1_Pro Forma Effects 56 as of April 30 03_FMV for May Jun July_Open BS Reconciliation_1006" xfId="369"/>
    <cellStyle name="_별첨(계획서및실적서양식)_1_Pro Forma Effects 56 as of April 30 03_Open BS Reconciliation_1006" xfId="370"/>
    <cellStyle name="_별첨(계획서및실적서양식)_1_Pro Forma Effects 62 as of April 30 03_0524_DTT" xfId="371"/>
    <cellStyle name="_별첨(계획서및실적서양식)_1_Pro Forma Effects 62 as of April 30 03_0524_DTT_FMV for May Jun July" xfId="372"/>
    <cellStyle name="_별첨(계획서및실적서양식)_1_Pro Forma Effects 62 as of April 30 03_0524_DTT_FMV for May Jun July_NWCR 10 07 03_BNP_0711" xfId="373"/>
    <cellStyle name="_별첨(계획서및실적서양식)_1_Pro Forma Effects 62 as of April 30 03_0524_DTT_FMV for May Jun July_NWCR 10 07 03_BNP_0711_Open BS Reconciliation_1006" xfId="374"/>
    <cellStyle name="_별첨(계획서및실적서양식)_1_Pro Forma Effects 62 as of April 30 03_0524_DTT_FMV for May Jun July_Open BS Reconciliation_1006" xfId="375"/>
    <cellStyle name="_별첨(계획서및실적서양식)_1_Pro Forma Effects 62 as of April 30 03_0524_DTT_Open BS Reconciliation_1006" xfId="376"/>
    <cellStyle name="_별첨(계획서및실적서양식)_1_Pro Forma Effects 63 as of April 30 03_0524" xfId="377"/>
    <cellStyle name="_별첨(계획서및실적서양식)_1_Pro Forma Effects 63 as of April 30 03_0524_FMV for May Jun July" xfId="378"/>
    <cellStyle name="_별첨(계획서및실적서양식)_1_Pro Forma Effects 63 as of April 30 03_0524_FMV for May Jun July_NWCR 10 07 03_BNP_0711" xfId="379"/>
    <cellStyle name="_별첨(계획서및실적서양식)_1_Pro Forma Effects 63 as of April 30 03_0524_FMV for May Jun July_NWCR 10 07 03_BNP_0711_Open BS Reconciliation_1006" xfId="380"/>
    <cellStyle name="_별첨(계획서및실적서양식)_1_Pro Forma Effects 63 as of April 30 03_0524_FMV for May Jun July_Open BS Reconciliation_1006" xfId="381"/>
    <cellStyle name="_별첨(계획서및실적서양식)_1_Pro Forma Effects 63 as of April 30 03_0524_Open BS Reconciliation_1006" xfId="382"/>
    <cellStyle name="_별첨(계획서및실적서양식)_1_Pro Forma Effects 72 as of April 30 03" xfId="383"/>
    <cellStyle name="_별첨(계획서및실적서양식)_1_Pro Forma Effects 72 as of April 30 03_NWCR 10 07 03_BNP_0711" xfId="384"/>
    <cellStyle name="_별첨(계획서및실적서양식)_1_Pro Forma Effects 72 as of April 30 03_NWCR 10 07 03_BNP_0711_Open BS Reconciliation_1006" xfId="385"/>
    <cellStyle name="_별첨(계획서및실적서양식)_1_Pro Forma Effects 72 as of April 30 03_Open BS Reconciliation_1006" xfId="386"/>
    <cellStyle name="_별첨(계획서및실적서양식)_1_Sch A F 26 05 03 Amend 4" xfId="387"/>
    <cellStyle name="_별첨(계획서및실적서양식)_1_Sch A F 26 05 03 Amend 4_FMV for May Jun July" xfId="388"/>
    <cellStyle name="_별첨(계획서및실적서양식)_1_Sch A F 26 05 03 Amend 4_FMV for May Jun July_NWCR 10 07 03_BNP_0711" xfId="389"/>
    <cellStyle name="_별첨(계획서및실적서양식)_1_Sch A F 26 05 03 Amend 4_FMV for May Jun July_NWCR 10 07 03_BNP_0711_Open BS Reconciliation_1006" xfId="390"/>
    <cellStyle name="_별첨(계획서및실적서양식)_1_Sch A F 26 05 03 Amend 4_FMV for May Jun July_Open BS Reconciliation_1006" xfId="391"/>
    <cellStyle name="_별첨(계획서및실적서양식)_1_Sch A F 26 05 03 Amend 4_Open BS Reconciliation_1006" xfId="392"/>
    <cellStyle name="_서울미라마02FS" xfId="393"/>
    <cellStyle name="_소코드1" xfId="394"/>
    <cellStyle name="_수정분개" xfId="395"/>
    <cellStyle name="_수정분개집계" xfId="396"/>
    <cellStyle name="_수정사항(8월26일)" xfId="397"/>
    <cellStyle name="_수정잔액명세서(040430)" xfId="398"/>
    <cellStyle name="_쌍용자동차_02_반기" xfId="399"/>
    <cellStyle name="_쌍용자동차_현금흐름표_02" xfId="400"/>
    <cellStyle name="_쌍용차02 현금흐름표_kth " xfId="401"/>
    <cellStyle name="_아남건설CF최종본" xfId="402"/>
    <cellStyle name="_양식" xfId="403"/>
    <cellStyle name="_양식_1" xfId="404"/>
    <cellStyle name="_양식_2" xfId="405"/>
    <cellStyle name="_양식_FMV for May Jun July" xfId="406"/>
    <cellStyle name="_양식_FMV for May Jun July_NWCR 10 07 03_BNP_0711" xfId="407"/>
    <cellStyle name="_양식_FMV for May Jun July_NWCR 10 07 03_BNP_0711_Open BS Reconciliation_1006" xfId="408"/>
    <cellStyle name="_양식_FMV for May Jun July_Open BS Reconciliation_1006" xfId="409"/>
    <cellStyle name="_양식_Open BS Reconciliation_1006" xfId="410"/>
    <cellStyle name="_양식_Pro Forma Effects 56 as of April 30 03" xfId="411"/>
    <cellStyle name="_양식_Pro Forma Effects 56 as of April 30 03_FMV for May Jun July" xfId="412"/>
    <cellStyle name="_양식_Pro Forma Effects 56 as of April 30 03_FMV for May Jun July_NWCR 10 07 03_BNP_0711" xfId="413"/>
    <cellStyle name="_양식_Pro Forma Effects 56 as of April 30 03_FMV for May Jun July_NWCR 10 07 03_BNP_0711_Open BS Reconciliation_1006" xfId="414"/>
    <cellStyle name="_양식_Pro Forma Effects 56 as of April 30 03_FMV for May Jun July_Open BS Reconciliation_1006" xfId="415"/>
    <cellStyle name="_양식_Pro Forma Effects 56 as of April 30 03_Open BS Reconciliation_1006" xfId="416"/>
    <cellStyle name="_양식_Pro Forma Effects 62 as of April 30 03_0524_DTT" xfId="417"/>
    <cellStyle name="_양식_Pro Forma Effects 62 as of April 30 03_0524_DTT_FMV for May Jun July" xfId="418"/>
    <cellStyle name="_양식_Pro Forma Effects 62 as of April 30 03_0524_DTT_FMV for May Jun July_NWCR 10 07 03_BNP_0711" xfId="419"/>
    <cellStyle name="_양식_Pro Forma Effects 62 as of April 30 03_0524_DTT_FMV for May Jun July_NWCR 10 07 03_BNP_0711_Open BS Reconciliation_1006" xfId="420"/>
    <cellStyle name="_양식_Pro Forma Effects 62 as of April 30 03_0524_DTT_FMV for May Jun July_Open BS Reconciliation_1006" xfId="421"/>
    <cellStyle name="_양식_Pro Forma Effects 62 as of April 30 03_0524_DTT_Open BS Reconciliation_1006" xfId="422"/>
    <cellStyle name="_양식_Pro Forma Effects 63 as of April 30 03_0524" xfId="423"/>
    <cellStyle name="_양식_Pro Forma Effects 63 as of April 30 03_0524_FMV for May Jun July" xfId="424"/>
    <cellStyle name="_양식_Pro Forma Effects 63 as of April 30 03_0524_FMV for May Jun July_NWCR 10 07 03_BNP_0711" xfId="425"/>
    <cellStyle name="_양식_Pro Forma Effects 63 as of April 30 03_0524_FMV for May Jun July_NWCR 10 07 03_BNP_0711_Open BS Reconciliation_1006" xfId="426"/>
    <cellStyle name="_양식_Pro Forma Effects 63 as of April 30 03_0524_FMV for May Jun July_Open BS Reconciliation_1006" xfId="427"/>
    <cellStyle name="_양식_Pro Forma Effects 63 as of April 30 03_0524_Open BS Reconciliation_1006" xfId="428"/>
    <cellStyle name="_양식_Pro Forma Effects 72 as of April 30 03" xfId="429"/>
    <cellStyle name="_양식_Pro Forma Effects 72 as of April 30 03_NWCR 10 07 03_BNP_0711" xfId="430"/>
    <cellStyle name="_양식_Pro Forma Effects 72 as of April 30 03_NWCR 10 07 03_BNP_0711_Open BS Reconciliation_1006" xfId="431"/>
    <cellStyle name="_양식_Pro Forma Effects 72 as of April 30 03_Open BS Reconciliation_1006" xfId="432"/>
    <cellStyle name="_양식_Sch A F 26 05 03 Amend 4" xfId="433"/>
    <cellStyle name="_양식_Sch A F 26 05 03 Amend 4_FMV for May Jun July" xfId="434"/>
    <cellStyle name="_양식_Sch A F 26 05 03 Amend 4_FMV for May Jun July_NWCR 10 07 03_BNP_0711" xfId="435"/>
    <cellStyle name="_양식_Sch A F 26 05 03 Amend 4_FMV for May Jun July_NWCR 10 07 03_BNP_0711_Open BS Reconciliation_1006" xfId="436"/>
    <cellStyle name="_양식_Sch A F 26 05 03 Amend 4_FMV for May Jun July_Open BS Reconciliation_1006" xfId="437"/>
    <cellStyle name="_양식_Sch A F 26 05 03 Amend 4_Open BS Reconciliation_1006" xfId="438"/>
    <cellStyle name="_업무보고서(2003.6월)미수금예수금조정" xfId="439"/>
    <cellStyle name="_연령분석표(20080331)-작업중" xfId="440"/>
    <cellStyle name="_영업권 상각" xfId="441"/>
    <cellStyle name="_영업외손익 LS" xfId="442"/>
    <cellStyle name="_오호석부장1014" xfId="443"/>
    <cellStyle name="_오호석차장0625" xfId="444"/>
    <cellStyle name="_오호석차장0723" xfId="445"/>
    <cellStyle name="_외화자산부채평가명세" xfId="446"/>
    <cellStyle name="_유가증권2000년" xfId="447"/>
    <cellStyle name="_유가증권2000년_Open BS Reconciliation_1006" xfId="448"/>
    <cellStyle name="_유가증권2001년" xfId="449"/>
    <cellStyle name="_유가증권2001년_Open BS Reconciliation_1006" xfId="450"/>
    <cellStyle name="_유가증권2003년(4월)" xfId="451"/>
    <cellStyle name="_유가증권2003년(4월)_Open BS Reconciliation_1006" xfId="452"/>
    <cellStyle name="_유가증권조서" xfId="453"/>
    <cellStyle name="_유가증권현황" xfId="454"/>
    <cellStyle name="_유가증권현황_Open BS Reconciliation_1006" xfId="455"/>
    <cellStyle name="_유첨3(서식)" xfId="456"/>
    <cellStyle name="_유첨3(서식)_1" xfId="457"/>
    <cellStyle name="_유첨3(서식)_FMV for May Jun July" xfId="458"/>
    <cellStyle name="_유첨3(서식)_FMV for May Jun July_NWCR 10 07 03_BNP_0711" xfId="459"/>
    <cellStyle name="_유첨3(서식)_FMV for May Jun July_NWCR 10 07 03_BNP_0711_Open BS Reconciliation_1006" xfId="460"/>
    <cellStyle name="_유첨3(서식)_FMV for May Jun July_Open BS Reconciliation_1006" xfId="461"/>
    <cellStyle name="_유첨3(서식)_Open BS Reconciliation_1006" xfId="462"/>
    <cellStyle name="_유첨3(서식)_Pro Forma Effects 56 as of April 30 03" xfId="463"/>
    <cellStyle name="_유첨3(서식)_Pro Forma Effects 56 as of April 30 03_FMV for May Jun July" xfId="464"/>
    <cellStyle name="_유첨3(서식)_Pro Forma Effects 56 as of April 30 03_FMV for May Jun July_NWCR 10 07 03_BNP_0711" xfId="465"/>
    <cellStyle name="_유첨3(서식)_Pro Forma Effects 56 as of April 30 03_FMV for May Jun July_NWCR 10 07 03_BNP_0711_Open BS Reconciliation_1006" xfId="466"/>
    <cellStyle name="_유첨3(서식)_Pro Forma Effects 56 as of April 30 03_FMV for May Jun July_Open BS Reconciliation_1006" xfId="467"/>
    <cellStyle name="_유첨3(서식)_Pro Forma Effects 56 as of April 30 03_Open BS Reconciliation_1006" xfId="468"/>
    <cellStyle name="_유첨3(서식)_Pro Forma Effects 62 as of April 30 03_0524_DTT" xfId="469"/>
    <cellStyle name="_유첨3(서식)_Pro Forma Effects 62 as of April 30 03_0524_DTT_FMV for May Jun July" xfId="470"/>
    <cellStyle name="_유첨3(서식)_Pro Forma Effects 62 as of April 30 03_0524_DTT_FMV for May Jun July_NWCR 10 07 03_BNP_0711" xfId="471"/>
    <cellStyle name="_유첨3(서식)_Pro Forma Effects 62 as of April 30 03_0524_DTT_FMV for May Jun July_NWCR 10 07 03_BNP_0711_Open BS Reconciliation_1006" xfId="472"/>
    <cellStyle name="_유첨3(서식)_Pro Forma Effects 62 as of April 30 03_0524_DTT_FMV for May Jun July_Open BS Reconciliation_1006" xfId="473"/>
    <cellStyle name="_유첨3(서식)_Pro Forma Effects 62 as of April 30 03_0524_DTT_Open BS Reconciliation_1006" xfId="474"/>
    <cellStyle name="_유첨3(서식)_Pro Forma Effects 63 as of April 30 03_0524" xfId="475"/>
    <cellStyle name="_유첨3(서식)_Pro Forma Effects 63 as of April 30 03_0524_FMV for May Jun July" xfId="476"/>
    <cellStyle name="_유첨3(서식)_Pro Forma Effects 63 as of April 30 03_0524_FMV for May Jun July_NWCR 10 07 03_BNP_0711" xfId="477"/>
    <cellStyle name="_유첨3(서식)_Pro Forma Effects 63 as of April 30 03_0524_FMV for May Jun July_NWCR 10 07 03_BNP_0711_Open BS Reconciliation_1006" xfId="478"/>
    <cellStyle name="_유첨3(서식)_Pro Forma Effects 63 as of April 30 03_0524_FMV for May Jun July_Open BS Reconciliation_1006" xfId="479"/>
    <cellStyle name="_유첨3(서식)_Pro Forma Effects 63 as of April 30 03_0524_Open BS Reconciliation_1006" xfId="480"/>
    <cellStyle name="_유첨3(서식)_Pro Forma Effects 72 as of April 30 03" xfId="481"/>
    <cellStyle name="_유첨3(서식)_Pro Forma Effects 72 as of April 30 03_NWCR 10 07 03_BNP_0711" xfId="482"/>
    <cellStyle name="_유첨3(서식)_Pro Forma Effects 72 as of April 30 03_NWCR 10 07 03_BNP_0711_Open BS Reconciliation_1006" xfId="483"/>
    <cellStyle name="_유첨3(서식)_Pro Forma Effects 72 as of April 30 03_Open BS Reconciliation_1006" xfId="484"/>
    <cellStyle name="_유첨3(서식)_Sch A F 26 05 03 Amend 4" xfId="485"/>
    <cellStyle name="_유첨3(서식)_Sch A F 26 05 03 Amend 4_FMV for May Jun July" xfId="486"/>
    <cellStyle name="_유첨3(서식)_Sch A F 26 05 03 Amend 4_FMV for May Jun July_NWCR 10 07 03_BNP_0711" xfId="487"/>
    <cellStyle name="_유첨3(서식)_Sch A F 26 05 03 Amend 4_FMV for May Jun July_NWCR 10 07 03_BNP_0711_Open BS Reconciliation_1006" xfId="488"/>
    <cellStyle name="_유첨3(서식)_Sch A F 26 05 03 Amend 4_FMV for May Jun July_Open BS Reconciliation_1006" xfId="489"/>
    <cellStyle name="_유첨3(서식)_Sch A F 26 05 03 Amend 4_Open BS Reconciliation_1006" xfId="490"/>
    <cellStyle name="_이재민과장0206_무형자산상각" xfId="491"/>
    <cellStyle name="_이진우대리(0540725)" xfId="492"/>
    <cellStyle name="_이진우氏0204(2)" xfId="493"/>
    <cellStyle name="_이진우氏0727" xfId="494"/>
    <cellStyle name="_자본 UNIT1" xfId="495"/>
    <cellStyle name="_자회사배당익불산고려(7(1).18)" xfId="496"/>
    <cellStyle name="_재무제표(06년반기말)_Draft" xfId="497"/>
    <cellStyle name="_제조원가 " xfId="498"/>
    <cellStyle name="_지정과제2차심의list" xfId="569"/>
    <cellStyle name="_지정과제2차심의list_1" xfId="570"/>
    <cellStyle name="_지정과제2차심의list_2" xfId="571"/>
    <cellStyle name="_지정과제2차심의list_2_FMV for May Jun July" xfId="572"/>
    <cellStyle name="_지정과제2차심의list_2_FMV for May Jun July_NWCR 10 07 03_BNP_0711" xfId="573"/>
    <cellStyle name="_지정과제2차심의list_2_FMV for May Jun July_NWCR 10 07 03_BNP_0711_Open BS Reconciliation_1006" xfId="574"/>
    <cellStyle name="_지정과제2차심의list_2_FMV for May Jun July_Open BS Reconciliation_1006" xfId="575"/>
    <cellStyle name="_지정과제2차심의list_2_Open BS Reconciliation_1006" xfId="576"/>
    <cellStyle name="_지정과제2차심의list_2_Pro Forma Effects 56 as of April 30 03" xfId="577"/>
    <cellStyle name="_지정과제2차심의list_2_Pro Forma Effects 56 as of April 30 03_FMV for May Jun July" xfId="578"/>
    <cellStyle name="_지정과제2차심의list_2_Pro Forma Effects 56 as of April 30 03_FMV for May Jun July_NWCR 10 07 03_BNP_0711" xfId="579"/>
    <cellStyle name="_지정과제2차심의list_2_Pro Forma Effects 56 as of April 30 03_FMV for May Jun July_NWCR 10 07 03_BNP_0711_Open BS Reconciliation_1006" xfId="580"/>
    <cellStyle name="_지정과제2차심의list_2_Pro Forma Effects 56 as of April 30 03_FMV for May Jun July_Open BS Reconciliation_1006" xfId="581"/>
    <cellStyle name="_지정과제2차심의list_2_Pro Forma Effects 56 as of April 30 03_Open BS Reconciliation_1006" xfId="582"/>
    <cellStyle name="_지정과제2차심의list_2_Pro Forma Effects 62 as of April 30 03_0524_DTT" xfId="583"/>
    <cellStyle name="_지정과제2차심의list_2_Pro Forma Effects 62 as of April 30 03_0524_DTT_FMV for May Jun July" xfId="584"/>
    <cellStyle name="_지정과제2차심의list_2_Pro Forma Effects 62 as of April 30 03_0524_DTT_FMV for May Jun July_NWCR 10 07 03_BNP_0711" xfId="585"/>
    <cellStyle name="_지정과제2차심의list_2_Pro Forma Effects 62 as of April 30 03_0524_DTT_FMV for May Jun July_NWCR 10 07 03_BNP_0711_Open BS Reconciliation_1006" xfId="586"/>
    <cellStyle name="_지정과제2차심의list_2_Pro Forma Effects 62 as of April 30 03_0524_DTT_FMV for May Jun July_Open BS Reconciliation_1006" xfId="587"/>
    <cellStyle name="_지정과제2차심의list_2_Pro Forma Effects 62 as of April 30 03_0524_DTT_Open BS Reconciliation_1006" xfId="588"/>
    <cellStyle name="_지정과제2차심의list_2_Pro Forma Effects 63 as of April 30 03_0524" xfId="589"/>
    <cellStyle name="_지정과제2차심의list_2_Pro Forma Effects 63 as of April 30 03_0524_FMV for May Jun July" xfId="590"/>
    <cellStyle name="_지정과제2차심의list_2_Pro Forma Effects 63 as of April 30 03_0524_FMV for May Jun July_NWCR 10 07 03_BNP_0711" xfId="591"/>
    <cellStyle name="_지정과제2차심의list_2_Pro Forma Effects 63 as of April 30 03_0524_FMV for May Jun July_NWCR 10 07 03_BNP_0711_Open BS Reconciliation_1006" xfId="592"/>
    <cellStyle name="_지정과제2차심의list_2_Pro Forma Effects 63 as of April 30 03_0524_FMV for May Jun July_Open BS Reconciliation_1006" xfId="593"/>
    <cellStyle name="_지정과제2차심의list_2_Pro Forma Effects 63 as of April 30 03_0524_Open BS Reconciliation_1006" xfId="594"/>
    <cellStyle name="_지정과제2차심의list_2_Pro Forma Effects 72 as of April 30 03" xfId="595"/>
    <cellStyle name="_지정과제2차심의list_2_Pro Forma Effects 72 as of April 30 03_NWCR 10 07 03_BNP_0711" xfId="596"/>
    <cellStyle name="_지정과제2차심의list_2_Pro Forma Effects 72 as of April 30 03_NWCR 10 07 03_BNP_0711_Open BS Reconciliation_1006" xfId="597"/>
    <cellStyle name="_지정과제2차심의list_2_Pro Forma Effects 72 as of April 30 03_Open BS Reconciliation_1006" xfId="598"/>
    <cellStyle name="_지정과제2차심의list_2_Sch A F 26 05 03 Amend 4" xfId="599"/>
    <cellStyle name="_지정과제2차심의list_2_Sch A F 26 05 03 Amend 4_FMV for May Jun July" xfId="600"/>
    <cellStyle name="_지정과제2차심의list_2_Sch A F 26 05 03 Amend 4_FMV for May Jun July_NWCR 10 07 03_BNP_0711" xfId="601"/>
    <cellStyle name="_지정과제2차심의list_2_Sch A F 26 05 03 Amend 4_FMV for May Jun July_NWCR 10 07 03_BNP_0711_Open BS Reconciliation_1006" xfId="602"/>
    <cellStyle name="_지정과제2차심의list_2_Sch A F 26 05 03 Amend 4_FMV for May Jun July_Open BS Reconciliation_1006" xfId="603"/>
    <cellStyle name="_지정과제2차심의list_2_Sch A F 26 05 03 Amend 4_Open BS Reconciliation_1006" xfId="604"/>
    <cellStyle name="_지정과제2차심의결과" xfId="499"/>
    <cellStyle name="_지정과제2차심의결과(금액조정후최종)" xfId="500"/>
    <cellStyle name="_지정과제2차심의결과(금액조정후최종)_1" xfId="501"/>
    <cellStyle name="_지정과제2차심의결과(금액조정후최종)_FMV for May Jun July" xfId="502"/>
    <cellStyle name="_지정과제2차심의결과(금액조정후최종)_FMV for May Jun July_NWCR 10 07 03_BNP_0711" xfId="503"/>
    <cellStyle name="_지정과제2차심의결과(금액조정후최종)_FMV for May Jun July_NWCR 10 07 03_BNP_0711_Open BS Reconciliation_1006" xfId="504"/>
    <cellStyle name="_지정과제2차심의결과(금액조정후최종)_FMV for May Jun July_Open BS Reconciliation_1006" xfId="505"/>
    <cellStyle name="_지정과제2차심의결과(금액조정후최종)_Open BS Reconciliation_1006" xfId="506"/>
    <cellStyle name="_지정과제2차심의결과(금액조정후최종)_Pro Forma Effects 56 as of April 30 03" xfId="507"/>
    <cellStyle name="_지정과제2차심의결과(금액조정후최종)_Pro Forma Effects 56 as of April 30 03_FMV for May Jun July" xfId="508"/>
    <cellStyle name="_지정과제2차심의결과(금액조정후최종)_Pro Forma Effects 56 as of April 30 03_FMV for May Jun July_NWCR 10 07 03_BNP_0711" xfId="509"/>
    <cellStyle name="_지정과제2차심의결과(금액조정후최종)_Pro Forma Effects 56 as of April 30 03_FMV for May Jun July_NWCR 10 07 03_BNP_0711_Open BS Reconciliation_1006" xfId="510"/>
    <cellStyle name="_지정과제2차심의결과(금액조정후최종)_Pro Forma Effects 56 as of April 30 03_FMV for May Jun July_Open BS Reconciliation_1006" xfId="511"/>
    <cellStyle name="_지정과제2차심의결과(금액조정후최종)_Pro Forma Effects 56 as of April 30 03_Open BS Reconciliation_1006" xfId="512"/>
    <cellStyle name="_지정과제2차심의결과(금액조정후최종)_Pro Forma Effects 62 as of April 30 03_0524_DTT" xfId="513"/>
    <cellStyle name="_지정과제2차심의결과(금액조정후최종)_Pro Forma Effects 62 as of April 30 03_0524_DTT_FMV for May Jun July" xfId="514"/>
    <cellStyle name="_지정과제2차심의결과(금액조정후최종)_Pro Forma Effects 62 as of April 30 03_0524_DTT_FMV for May Jun July_NWCR 10 07 03_BNP_0711" xfId="515"/>
    <cellStyle name="_지정과제2차심의결과(금액조정후최종)_Pro Forma Effects 62 as of April 30 03_0524_DTT_FMV for May Jun July_NWCR 10 07 03_BNP_0711_Open BS Reconciliation_1006" xfId="516"/>
    <cellStyle name="_지정과제2차심의결과(금액조정후최종)_Pro Forma Effects 62 as of April 30 03_0524_DTT_FMV for May Jun July_Open BS Reconciliation_1006" xfId="517"/>
    <cellStyle name="_지정과제2차심의결과(금액조정후최종)_Pro Forma Effects 62 as of April 30 03_0524_DTT_Open BS Reconciliation_1006" xfId="518"/>
    <cellStyle name="_지정과제2차심의결과(금액조정후최종)_Pro Forma Effects 63 as of April 30 03_0524" xfId="519"/>
    <cellStyle name="_지정과제2차심의결과(금액조정후최종)_Pro Forma Effects 63 as of April 30 03_0524_FMV for May Jun July" xfId="520"/>
    <cellStyle name="_지정과제2차심의결과(금액조정후최종)_Pro Forma Effects 63 as of April 30 03_0524_FMV for May Jun July_NWCR 10 07 03_BNP_0711" xfId="521"/>
    <cellStyle name="_지정과제2차심의결과(금액조정후최종)_Pro Forma Effects 63 as of April 30 03_0524_FMV for May Jun July_NWCR 10 07 03_BNP_0711_Open BS Reconciliation_1006" xfId="522"/>
    <cellStyle name="_지정과제2차심의결과(금액조정후최종)_Pro Forma Effects 63 as of April 30 03_0524_FMV for May Jun July_Open BS Reconciliation_1006" xfId="523"/>
    <cellStyle name="_지정과제2차심의결과(금액조정후최종)_Pro Forma Effects 63 as of April 30 03_0524_Open BS Reconciliation_1006" xfId="524"/>
    <cellStyle name="_지정과제2차심의결과(금액조정후최종)_Pro Forma Effects 72 as of April 30 03" xfId="525"/>
    <cellStyle name="_지정과제2차심의결과(금액조정후최종)_Pro Forma Effects 72 as of April 30 03_NWCR 10 07 03_BNP_0711" xfId="526"/>
    <cellStyle name="_지정과제2차심의결과(금액조정후최종)_Pro Forma Effects 72 as of April 30 03_NWCR 10 07 03_BNP_0711_Open BS Reconciliation_1006" xfId="527"/>
    <cellStyle name="_지정과제2차심의결과(금액조정후최종)_Pro Forma Effects 72 as of April 30 03_Open BS Reconciliation_1006" xfId="528"/>
    <cellStyle name="_지정과제2차심의결과(금액조정후최종)_Sch A F 26 05 03 Amend 4" xfId="529"/>
    <cellStyle name="_지정과제2차심의결과(금액조정후최종)_Sch A F 26 05 03 Amend 4_FMV for May Jun July" xfId="530"/>
    <cellStyle name="_지정과제2차심의결과(금액조정후최종)_Sch A F 26 05 03 Amend 4_FMV for May Jun July_NWCR 10 07 03_BNP_0711" xfId="531"/>
    <cellStyle name="_지정과제2차심의결과(금액조정후최종)_Sch A F 26 05 03 Amend 4_FMV for May Jun July_NWCR 10 07 03_BNP_0711_Open BS Reconciliation_1006" xfId="532"/>
    <cellStyle name="_지정과제2차심의결과(금액조정후최종)_Sch A F 26 05 03 Amend 4_FMV for May Jun July_Open BS Reconciliation_1006" xfId="533"/>
    <cellStyle name="_지정과제2차심의결과(금액조정후최종)_Sch A F 26 05 03 Amend 4_Open BS Reconciliation_1006" xfId="534"/>
    <cellStyle name="_지정과제2차심의결과_1" xfId="535"/>
    <cellStyle name="_지정과제2차심의결과_FMV for May Jun July" xfId="536"/>
    <cellStyle name="_지정과제2차심의결과_FMV for May Jun July_NWCR 10 07 03_BNP_0711" xfId="537"/>
    <cellStyle name="_지정과제2차심의결과_FMV for May Jun July_NWCR 10 07 03_BNP_0711_Open BS Reconciliation_1006" xfId="538"/>
    <cellStyle name="_지정과제2차심의결과_FMV for May Jun July_Open BS Reconciliation_1006" xfId="539"/>
    <cellStyle name="_지정과제2차심의결과_Open BS Reconciliation_1006" xfId="540"/>
    <cellStyle name="_지정과제2차심의결과_Pro Forma Effects 56 as of April 30 03" xfId="541"/>
    <cellStyle name="_지정과제2차심의결과_Pro Forma Effects 56 as of April 30 03_FMV for May Jun July" xfId="542"/>
    <cellStyle name="_지정과제2차심의결과_Pro Forma Effects 56 as of April 30 03_FMV for May Jun July_NWCR 10 07 03_BNP_0711" xfId="543"/>
    <cellStyle name="_지정과제2차심의결과_Pro Forma Effects 56 as of April 30 03_FMV for May Jun July_NWCR 10 07 03_BNP_0711_Open BS Reconciliation_1006" xfId="544"/>
    <cellStyle name="_지정과제2차심의결과_Pro Forma Effects 56 as of April 30 03_FMV for May Jun July_Open BS Reconciliation_1006" xfId="545"/>
    <cellStyle name="_지정과제2차심의결과_Pro Forma Effects 56 as of April 30 03_Open BS Reconciliation_1006" xfId="546"/>
    <cellStyle name="_지정과제2차심의결과_Pro Forma Effects 62 as of April 30 03_0524_DTT" xfId="547"/>
    <cellStyle name="_지정과제2차심의결과_Pro Forma Effects 62 as of April 30 03_0524_DTT_FMV for May Jun July" xfId="548"/>
    <cellStyle name="_지정과제2차심의결과_Pro Forma Effects 62 as of April 30 03_0524_DTT_FMV for May Jun July_NWCR 10 07 03_BNP_0711" xfId="549"/>
    <cellStyle name="_지정과제2차심의결과_Pro Forma Effects 62 as of April 30 03_0524_DTT_FMV for May Jun July_NWCR 10 07 03_BNP_0711_Open BS Reconciliation_1006" xfId="550"/>
    <cellStyle name="_지정과제2차심의결과_Pro Forma Effects 62 as of April 30 03_0524_DTT_FMV for May Jun July_Open BS Reconciliation_1006" xfId="551"/>
    <cellStyle name="_지정과제2차심의결과_Pro Forma Effects 62 as of April 30 03_0524_DTT_Open BS Reconciliation_1006" xfId="552"/>
    <cellStyle name="_지정과제2차심의결과_Pro Forma Effects 63 as of April 30 03_0524" xfId="553"/>
    <cellStyle name="_지정과제2차심의결과_Pro Forma Effects 63 as of April 30 03_0524_FMV for May Jun July" xfId="554"/>
    <cellStyle name="_지정과제2차심의결과_Pro Forma Effects 63 as of April 30 03_0524_FMV for May Jun July_NWCR 10 07 03_BNP_0711" xfId="555"/>
    <cellStyle name="_지정과제2차심의결과_Pro Forma Effects 63 as of April 30 03_0524_FMV for May Jun July_NWCR 10 07 03_BNP_0711_Open BS Reconciliation_1006" xfId="556"/>
    <cellStyle name="_지정과제2차심의결과_Pro Forma Effects 63 as of April 30 03_0524_FMV for May Jun July_Open BS Reconciliation_1006" xfId="557"/>
    <cellStyle name="_지정과제2차심의결과_Pro Forma Effects 63 as of April 30 03_0524_Open BS Reconciliation_1006" xfId="558"/>
    <cellStyle name="_지정과제2차심의결과_Pro Forma Effects 72 as of April 30 03" xfId="559"/>
    <cellStyle name="_지정과제2차심의결과_Pro Forma Effects 72 as of April 30 03_NWCR 10 07 03_BNP_0711" xfId="560"/>
    <cellStyle name="_지정과제2차심의결과_Pro Forma Effects 72 as of April 30 03_NWCR 10 07 03_BNP_0711_Open BS Reconciliation_1006" xfId="561"/>
    <cellStyle name="_지정과제2차심의결과_Pro Forma Effects 72 as of April 30 03_Open BS Reconciliation_1006" xfId="562"/>
    <cellStyle name="_지정과제2차심의결과_Sch A F 26 05 03 Amend 4" xfId="563"/>
    <cellStyle name="_지정과제2차심의결과_Sch A F 26 05 03 Amend 4_FMV for May Jun July" xfId="564"/>
    <cellStyle name="_지정과제2차심의결과_Sch A F 26 05 03 Amend 4_FMV for May Jun July_NWCR 10 07 03_BNP_0711" xfId="565"/>
    <cellStyle name="_지정과제2차심의결과_Sch A F 26 05 03 Amend 4_FMV for May Jun July_NWCR 10 07 03_BNP_0711_Open BS Reconciliation_1006" xfId="566"/>
    <cellStyle name="_지정과제2차심의결과_Sch A F 26 05 03 Amend 4_FMV for May Jun July_Open BS Reconciliation_1006" xfId="567"/>
    <cellStyle name="_지정과제2차심의결과_Sch A F 26 05 03 Amend 4_Open BS Reconciliation_1006" xfId="568"/>
    <cellStyle name="_집중관리(981231)" xfId="605"/>
    <cellStyle name="_집중관리(981231)_1" xfId="606"/>
    <cellStyle name="_집중관리(981231)_1_FMV for May Jun July" xfId="607"/>
    <cellStyle name="_집중관리(981231)_1_FMV for May Jun July_NWCR 10 07 03_BNP_0711" xfId="608"/>
    <cellStyle name="_집중관리(981231)_1_FMV for May Jun July_NWCR 10 07 03_BNP_0711_Open BS Reconciliation_1006" xfId="609"/>
    <cellStyle name="_집중관리(981231)_1_FMV for May Jun July_Open BS Reconciliation_1006" xfId="610"/>
    <cellStyle name="_집중관리(981231)_1_Open BS Reconciliation_1006" xfId="611"/>
    <cellStyle name="_집중관리(981231)_1_Pro Forma Effects 56 as of April 30 03" xfId="612"/>
    <cellStyle name="_집중관리(981231)_1_Pro Forma Effects 56 as of April 30 03_FMV for May Jun July" xfId="613"/>
    <cellStyle name="_집중관리(981231)_1_Pro Forma Effects 56 as of April 30 03_FMV for May Jun July_NWCR 10 07 03_BNP_0711" xfId="614"/>
    <cellStyle name="_집중관리(981231)_1_Pro Forma Effects 56 as of April 30 03_FMV for May Jun July_NWCR 10 07 03_BNP_0711_Open BS Reconciliation_1006" xfId="615"/>
    <cellStyle name="_집중관리(981231)_1_Pro Forma Effects 56 as of April 30 03_FMV for May Jun July_Open BS Reconciliation_1006" xfId="616"/>
    <cellStyle name="_집중관리(981231)_1_Pro Forma Effects 56 as of April 30 03_Open BS Reconciliation_1006" xfId="617"/>
    <cellStyle name="_집중관리(981231)_1_Pro Forma Effects 62 as of April 30 03_0524_DTT" xfId="618"/>
    <cellStyle name="_집중관리(981231)_1_Pro Forma Effects 62 as of April 30 03_0524_DTT_FMV for May Jun July" xfId="619"/>
    <cellStyle name="_집중관리(981231)_1_Pro Forma Effects 62 as of April 30 03_0524_DTT_FMV for May Jun July_NWCR 10 07 03_BNP_0711" xfId="620"/>
    <cellStyle name="_집중관리(981231)_1_Pro Forma Effects 62 as of April 30 03_0524_DTT_FMV for May Jun July_NWCR 10 07 03_BNP_0711_Open BS Reconciliation_1006" xfId="621"/>
    <cellStyle name="_집중관리(981231)_1_Pro Forma Effects 62 as of April 30 03_0524_DTT_FMV for May Jun July_Open BS Reconciliation_1006" xfId="622"/>
    <cellStyle name="_집중관리(981231)_1_Pro Forma Effects 62 as of April 30 03_0524_DTT_Open BS Reconciliation_1006" xfId="623"/>
    <cellStyle name="_집중관리(981231)_1_Pro Forma Effects 63 as of April 30 03_0524" xfId="624"/>
    <cellStyle name="_집중관리(981231)_1_Pro Forma Effects 63 as of April 30 03_0524_FMV for May Jun July" xfId="625"/>
    <cellStyle name="_집중관리(981231)_1_Pro Forma Effects 63 as of April 30 03_0524_FMV for May Jun July_NWCR 10 07 03_BNP_0711" xfId="626"/>
    <cellStyle name="_집중관리(981231)_1_Pro Forma Effects 63 as of April 30 03_0524_FMV for May Jun July_NWCR 10 07 03_BNP_0711_Open BS Reconciliation_1006" xfId="627"/>
    <cellStyle name="_집중관리(981231)_1_Pro Forma Effects 63 as of April 30 03_0524_FMV for May Jun July_Open BS Reconciliation_1006" xfId="628"/>
    <cellStyle name="_집중관리(981231)_1_Pro Forma Effects 63 as of April 30 03_0524_Open BS Reconciliation_1006" xfId="629"/>
    <cellStyle name="_집중관리(981231)_1_Pro Forma Effects 72 as of April 30 03" xfId="630"/>
    <cellStyle name="_집중관리(981231)_1_Pro Forma Effects 72 as of April 30 03_NWCR 10 07 03_BNP_0711" xfId="631"/>
    <cellStyle name="_집중관리(981231)_1_Pro Forma Effects 72 as of April 30 03_NWCR 10 07 03_BNP_0711_Open BS Reconciliation_1006" xfId="632"/>
    <cellStyle name="_집중관리(981231)_1_Pro Forma Effects 72 as of April 30 03_Open BS Reconciliation_1006" xfId="633"/>
    <cellStyle name="_집중관리(981231)_1_Sch A F 26 05 03 Amend 4" xfId="634"/>
    <cellStyle name="_집중관리(981231)_1_Sch A F 26 05 03 Amend 4_FMV for May Jun July" xfId="635"/>
    <cellStyle name="_집중관리(981231)_1_Sch A F 26 05 03 Amend 4_FMV for May Jun July_NWCR 10 07 03_BNP_0711" xfId="636"/>
    <cellStyle name="_집중관리(981231)_1_Sch A F 26 05 03 Amend 4_FMV for May Jun July_NWCR 10 07 03_BNP_0711_Open BS Reconciliation_1006" xfId="637"/>
    <cellStyle name="_집중관리(981231)_1_Sch A F 26 05 03 Amend 4_FMV for May Jun July_Open BS Reconciliation_1006" xfId="638"/>
    <cellStyle name="_집중관리(981231)_1_Sch A F 26 05 03 Amend 4_Open BS Reconciliation_1006" xfId="639"/>
    <cellStyle name="_집중관리(지정과제및 양식)" xfId="640"/>
    <cellStyle name="_집중관리(지정과제및 양식)_1" xfId="641"/>
    <cellStyle name="_집중관리(지정과제및 양식)_FMV for May Jun July" xfId="642"/>
    <cellStyle name="_집중관리(지정과제및 양식)_FMV for May Jun July_NWCR 10 07 03_BNP_0711" xfId="643"/>
    <cellStyle name="_집중관리(지정과제및 양식)_FMV for May Jun July_NWCR 10 07 03_BNP_0711_Open BS Reconciliation_1006" xfId="644"/>
    <cellStyle name="_집중관리(지정과제및 양식)_FMV for May Jun July_Open BS Reconciliation_1006" xfId="645"/>
    <cellStyle name="_집중관리(지정과제및 양식)_Open BS Reconciliation_1006" xfId="646"/>
    <cellStyle name="_집중관리(지정과제및 양식)_Pro Forma Effects 56 as of April 30 03" xfId="647"/>
    <cellStyle name="_집중관리(지정과제및 양식)_Pro Forma Effects 56 as of April 30 03_FMV for May Jun July" xfId="648"/>
    <cellStyle name="_집중관리(지정과제및 양식)_Pro Forma Effects 56 as of April 30 03_FMV for May Jun July_NWCR 10 07 03_BNP_0711" xfId="649"/>
    <cellStyle name="_집중관리(지정과제및 양식)_Pro Forma Effects 56 as of April 30 03_FMV for May Jun July_NWCR 10 07 03_BNP_0711_Open BS Reconciliation_1006" xfId="650"/>
    <cellStyle name="_집중관리(지정과제및 양식)_Pro Forma Effects 56 as of April 30 03_FMV for May Jun July_Open BS Reconciliation_1006" xfId="651"/>
    <cellStyle name="_집중관리(지정과제및 양식)_Pro Forma Effects 56 as of April 30 03_Open BS Reconciliation_1006" xfId="652"/>
    <cellStyle name="_집중관리(지정과제및 양식)_Pro Forma Effects 62 as of April 30 03_0524_DTT" xfId="653"/>
    <cellStyle name="_집중관리(지정과제및 양식)_Pro Forma Effects 62 as of April 30 03_0524_DTT_FMV for May Jun July" xfId="654"/>
    <cellStyle name="_집중관리(지정과제및 양식)_Pro Forma Effects 62 as of April 30 03_0524_DTT_FMV for May Jun July_NWCR 10 07 03_BNP_0711" xfId="655"/>
    <cellStyle name="_집중관리(지정과제및 양식)_Pro Forma Effects 62 as of April 30 03_0524_DTT_FMV for May Jun July_NWCR 10 07 03_BNP_0711_Open BS Reconciliation_1006" xfId="656"/>
    <cellStyle name="_집중관리(지정과제및 양식)_Pro Forma Effects 62 as of April 30 03_0524_DTT_FMV for May Jun July_Open BS Reconciliation_1006" xfId="657"/>
    <cellStyle name="_집중관리(지정과제및 양식)_Pro Forma Effects 62 as of April 30 03_0524_DTT_Open BS Reconciliation_1006" xfId="658"/>
    <cellStyle name="_집중관리(지정과제및 양식)_Pro Forma Effects 63 as of April 30 03_0524" xfId="659"/>
    <cellStyle name="_집중관리(지정과제및 양식)_Pro Forma Effects 63 as of April 30 03_0524_FMV for May Jun July" xfId="660"/>
    <cellStyle name="_집중관리(지정과제및 양식)_Pro Forma Effects 63 as of April 30 03_0524_FMV for May Jun July_NWCR 10 07 03_BNP_0711" xfId="661"/>
    <cellStyle name="_집중관리(지정과제및 양식)_Pro Forma Effects 63 as of April 30 03_0524_FMV for May Jun July_NWCR 10 07 03_BNP_0711_Open BS Reconciliation_1006" xfId="662"/>
    <cellStyle name="_집중관리(지정과제및 양식)_Pro Forma Effects 63 as of April 30 03_0524_FMV for May Jun July_Open BS Reconciliation_1006" xfId="663"/>
    <cellStyle name="_집중관리(지정과제및 양식)_Pro Forma Effects 63 as of April 30 03_0524_Open BS Reconciliation_1006" xfId="664"/>
    <cellStyle name="_집중관리(지정과제및 양식)_Pro Forma Effects 72 as of April 30 03" xfId="665"/>
    <cellStyle name="_집중관리(지정과제및 양식)_Pro Forma Effects 72 as of April 30 03_NWCR 10 07 03_BNP_0711" xfId="666"/>
    <cellStyle name="_집중관리(지정과제및 양식)_Pro Forma Effects 72 as of April 30 03_NWCR 10 07 03_BNP_0711_Open BS Reconciliation_1006" xfId="667"/>
    <cellStyle name="_집중관리(지정과제및 양식)_Pro Forma Effects 72 as of April 30 03_Open BS Reconciliation_1006" xfId="668"/>
    <cellStyle name="_집중관리(지정과제및 양식)_Sch A F 26 05 03 Amend 4" xfId="669"/>
    <cellStyle name="_집중관리(지정과제및 양식)_Sch A F 26 05 03 Amend 4_FMV for May Jun July" xfId="670"/>
    <cellStyle name="_집중관리(지정과제및 양식)_Sch A F 26 05 03 Amend 4_FMV for May Jun July_NWCR 10 07 03_BNP_0711" xfId="671"/>
    <cellStyle name="_집중관리(지정과제및 양식)_Sch A F 26 05 03 Amend 4_FMV for May Jun July_NWCR 10 07 03_BNP_0711_Open BS Reconciliation_1006" xfId="672"/>
    <cellStyle name="_집중관리(지정과제및 양식)_Sch A F 26 05 03 Amend 4_FMV for May Jun July_Open BS Reconciliation_1006" xfId="673"/>
    <cellStyle name="_집중관리(지정과제및 양식)_Sch A F 26 05 03 Amend 4_Open BS Reconciliation_1006" xfId="674"/>
    <cellStyle name="_퇴직금추계액(070331)" xfId="675"/>
    <cellStyle name="_퇴직금추계액(20070630)" xfId="676"/>
    <cellStyle name="_퇴직금추계액(20070930)-최종" xfId="677"/>
    <cellStyle name="_판관,제조경비" xfId="678"/>
    <cellStyle name="_판관비 LS" xfId="679"/>
    <cellStyle name="_한아시스템(현금흐름표포함)" xfId="680"/>
    <cellStyle name="_해태음료(현금정산표)" xfId="681"/>
    <cellStyle name="_현금흐름정산표" xfId="682"/>
    <cellStyle name="_현금흐름표 (2005년)" xfId="683"/>
    <cellStyle name="_현금흐름표(비현금거래내역 포함)" xfId="684"/>
    <cellStyle name="’E‰Y [0.00]_laroux" xfId="735"/>
    <cellStyle name="’E‰Y_laroux" xfId="736"/>
    <cellStyle name="￡Currency [0]" xfId="739"/>
    <cellStyle name="￡Currency [1]" xfId="740"/>
    <cellStyle name="￡Currency [2]" xfId="741"/>
    <cellStyle name="￡Currency [p]" xfId="742"/>
    <cellStyle name="￡Currency [p2]" xfId="743"/>
    <cellStyle name="￡Pounds" xfId="744"/>
    <cellStyle name="¤@?e_TEST-1 " xfId="745"/>
    <cellStyle name="=today()" xfId="737"/>
    <cellStyle name="△서식" xfId="738"/>
    <cellStyle name="°iA¤Aa·A2_10¿u2WA¸ºI " xfId="746"/>
    <cellStyle name="•W€_DEVSCH" xfId="747"/>
    <cellStyle name="æøè [0.00" xfId="1181"/>
    <cellStyle name="æøè_produ" xfId="1182"/>
    <cellStyle name="êý [0.00]_pr" xfId="3004"/>
    <cellStyle name="êý_product d" xfId="3005"/>
    <cellStyle name="W?_BOOKSHIP_½ÇÀûÇöÈ² " xfId="3263"/>
    <cellStyle name="w_bookship" xfId="3266"/>
    <cellStyle name="0" xfId="748"/>
    <cellStyle name="0,0_x000d__x000a_NA_x000d__x000a_" xfId="749"/>
    <cellStyle name="0.0" xfId="750"/>
    <cellStyle name="0_(C) 5296 외화유가증권(주식)의 워크시트" xfId="751"/>
    <cellStyle name="0_2007.03 외화부문결산자료1948" xfId="752"/>
    <cellStyle name="0_5280-4 자본조정(지분법)(0603)의 워크시트" xfId="753"/>
    <cellStyle name="0_현금흐름표설계_변환" xfId="754"/>
    <cellStyle name="0뾍R_x0005_?뾍b_x0005_" xfId="755"/>
    <cellStyle name="16ictONiIe4PXBkWMyPCb5O" xfId="756"/>
    <cellStyle name="19990216" xfId="757"/>
    <cellStyle name="¹éºðà²" xfId="758"/>
    <cellStyle name="¹eºÐA²_AIAIC°AuCoE² " xfId="759"/>
    <cellStyle name="¹éºÐÀ²_ÀÏÀÏÇ°ÁúÇöÈ² " xfId="760"/>
    <cellStyle name="20% - 强调文字颜色 1" xfId="763"/>
    <cellStyle name="20% - 强调文字颜色 2" xfId="764"/>
    <cellStyle name="20% - 强调文字颜色 3" xfId="765"/>
    <cellStyle name="20% - 强调文字颜色 4" xfId="766"/>
    <cellStyle name="20% - 强调文字颜色 5" xfId="767"/>
    <cellStyle name="20% - 强调文字颜色 6" xfId="768"/>
    <cellStyle name="20% - 강조색1" xfId="1" builtinId="30" customBuiltin="1"/>
    <cellStyle name="20% - 강조색1 10" xfId="3328"/>
    <cellStyle name="20% - 강조색1 11" xfId="3344"/>
    <cellStyle name="20% - 강조색1 12" xfId="3360"/>
    <cellStyle name="20% - 강조색1 2" xfId="2"/>
    <cellStyle name="20% - 강조색1 3" xfId="132"/>
    <cellStyle name="20% - 강조색1 4" xfId="108"/>
    <cellStyle name="20% - 강조색1 4 2" xfId="235"/>
    <cellStyle name="20% - 강조색1 5" xfId="177"/>
    <cellStyle name="20% - 강조색1 6" xfId="190"/>
    <cellStyle name="20% - 강조색1 7" xfId="250"/>
    <cellStyle name="20% - 강조색1 8" xfId="3297"/>
    <cellStyle name="20% - 강조색1 9" xfId="3312"/>
    <cellStyle name="20% - 강조색2" xfId="3" builtinId="34" customBuiltin="1"/>
    <cellStyle name="20% - 강조색2 10" xfId="3330"/>
    <cellStyle name="20% - 강조색2 11" xfId="3346"/>
    <cellStyle name="20% - 강조색2 12" xfId="3362"/>
    <cellStyle name="20% - 강조색2 2" xfId="4"/>
    <cellStyle name="20% - 강조색2 3" xfId="133"/>
    <cellStyle name="20% - 강조색2 4" xfId="112"/>
    <cellStyle name="20% - 강조색2 4 2" xfId="237"/>
    <cellStyle name="20% - 강조색2 5" xfId="179"/>
    <cellStyle name="20% - 강조색2 6" xfId="199"/>
    <cellStyle name="20% - 강조색2 7" xfId="252"/>
    <cellStyle name="20% - 강조색2 8" xfId="3299"/>
    <cellStyle name="20% - 강조색2 9" xfId="3314"/>
    <cellStyle name="20% - 강조색3" xfId="5" builtinId="38" customBuiltin="1"/>
    <cellStyle name="20% - 강조색3 10" xfId="3332"/>
    <cellStyle name="20% - 강조색3 11" xfId="3348"/>
    <cellStyle name="20% - 강조색3 12" xfId="3364"/>
    <cellStyle name="20% - 강조색3 2" xfId="6"/>
    <cellStyle name="20% - 강조색3 3" xfId="134"/>
    <cellStyle name="20% - 강조색3 4" xfId="116"/>
    <cellStyle name="20% - 강조색3 4 2" xfId="239"/>
    <cellStyle name="20% - 강조색3 5" xfId="181"/>
    <cellStyle name="20% - 강조색3 6" xfId="195"/>
    <cellStyle name="20% - 강조색3 7" xfId="254"/>
    <cellStyle name="20% - 강조색3 8" xfId="3301"/>
    <cellStyle name="20% - 강조색3 9" xfId="3316"/>
    <cellStyle name="20% - 강조색4" xfId="7" builtinId="42" customBuiltin="1"/>
    <cellStyle name="20% - 강조색4 10" xfId="3334"/>
    <cellStyle name="20% - 강조색4 11" xfId="3350"/>
    <cellStyle name="20% - 강조색4 12" xfId="3366"/>
    <cellStyle name="20% - 강조색4 2" xfId="8"/>
    <cellStyle name="20% - 강조색4 3" xfId="135"/>
    <cellStyle name="20% - 강조색4 4" xfId="120"/>
    <cellStyle name="20% - 강조색4 4 2" xfId="241"/>
    <cellStyle name="20% - 강조색4 5" xfId="183"/>
    <cellStyle name="20% - 강조색4 6" xfId="191"/>
    <cellStyle name="20% - 강조색4 7" xfId="256"/>
    <cellStyle name="20% - 강조색4 8" xfId="3303"/>
    <cellStyle name="20% - 강조색4 9" xfId="3318"/>
    <cellStyle name="20% - 강조색5" xfId="9" builtinId="46" customBuiltin="1"/>
    <cellStyle name="20% - 강조색5 10" xfId="3336"/>
    <cellStyle name="20% - 강조색5 11" xfId="3352"/>
    <cellStyle name="20% - 강조색5 12" xfId="3368"/>
    <cellStyle name="20% - 강조색5 2" xfId="10"/>
    <cellStyle name="20% - 강조색5 3" xfId="136"/>
    <cellStyle name="20% - 강조색5 4" xfId="124"/>
    <cellStyle name="20% - 강조색5 4 2" xfId="243"/>
    <cellStyle name="20% - 강조색5 5" xfId="185"/>
    <cellStyle name="20% - 강조색5 6" xfId="202"/>
    <cellStyle name="20% - 강조색5 7" xfId="258"/>
    <cellStyle name="20% - 강조색5 8" xfId="3305"/>
    <cellStyle name="20% - 강조색5 9" xfId="3320"/>
    <cellStyle name="20% - 강조색6" xfId="11" builtinId="50" customBuiltin="1"/>
    <cellStyle name="20% - 강조색6 10" xfId="3338"/>
    <cellStyle name="20% - 강조색6 11" xfId="3354"/>
    <cellStyle name="20% - 강조색6 12" xfId="3370"/>
    <cellStyle name="20% - 강조색6 2" xfId="12"/>
    <cellStyle name="20% - 강조색6 3" xfId="137"/>
    <cellStyle name="20% - 강조색6 4" xfId="128"/>
    <cellStyle name="20% - 강조색6 4 2" xfId="245"/>
    <cellStyle name="20% - 강조색6 5" xfId="187"/>
    <cellStyle name="20% - 강조색6 6" xfId="198"/>
    <cellStyle name="20% - 강조색6 7" xfId="260"/>
    <cellStyle name="20% - 강조색6 8" xfId="3307"/>
    <cellStyle name="20% - 강조색6 9" xfId="3322"/>
    <cellStyle name="3_99매출" xfId="769"/>
    <cellStyle name="40% - 强调文字颜色 1" xfId="770"/>
    <cellStyle name="40% - 强调文字颜色 2" xfId="771"/>
    <cellStyle name="40% - 强调文字颜色 3" xfId="772"/>
    <cellStyle name="40% - 强调文字颜色 4" xfId="773"/>
    <cellStyle name="40% - 强调文字颜色 5" xfId="774"/>
    <cellStyle name="40% - 强调文字颜色 6" xfId="775"/>
    <cellStyle name="40% - 강조색1" xfId="13" builtinId="31" customBuiltin="1"/>
    <cellStyle name="40% - 강조색1 10" xfId="3329"/>
    <cellStyle name="40% - 강조색1 11" xfId="3345"/>
    <cellStyle name="40% - 강조색1 12" xfId="3361"/>
    <cellStyle name="40% - 강조색1 2" xfId="14"/>
    <cellStyle name="40% - 강조색1 3" xfId="138"/>
    <cellStyle name="40% - 강조색1 4" xfId="109"/>
    <cellStyle name="40% - 강조색1 4 2" xfId="236"/>
    <cellStyle name="40% - 강조색1 5" xfId="178"/>
    <cellStyle name="40% - 강조색1 6" xfId="194"/>
    <cellStyle name="40% - 강조색1 7" xfId="251"/>
    <cellStyle name="40% - 강조색1 8" xfId="3298"/>
    <cellStyle name="40% - 강조색1 9" xfId="3313"/>
    <cellStyle name="40% - 강조색2" xfId="15" builtinId="35" customBuiltin="1"/>
    <cellStyle name="40% - 강조색2 10" xfId="3331"/>
    <cellStyle name="40% - 강조색2 11" xfId="3347"/>
    <cellStyle name="40% - 강조색2 12" xfId="3363"/>
    <cellStyle name="40% - 강조색2 2" xfId="16"/>
    <cellStyle name="40% - 강조색2 3" xfId="139"/>
    <cellStyle name="40% - 강조색2 4" xfId="113"/>
    <cellStyle name="40% - 강조색2 4 2" xfId="238"/>
    <cellStyle name="40% - 강조색2 5" xfId="180"/>
    <cellStyle name="40% - 강조색2 6" xfId="201"/>
    <cellStyle name="40% - 강조색2 7" xfId="253"/>
    <cellStyle name="40% - 강조색2 8" xfId="3300"/>
    <cellStyle name="40% - 강조색2 9" xfId="3315"/>
    <cellStyle name="40% - 강조색3" xfId="17" builtinId="39" customBuiltin="1"/>
    <cellStyle name="40% - 강조색3 10" xfId="3333"/>
    <cellStyle name="40% - 강조색3 11" xfId="3349"/>
    <cellStyle name="40% - 강조색3 12" xfId="3365"/>
    <cellStyle name="40% - 강조색3 2" xfId="18"/>
    <cellStyle name="40% - 강조색3 3" xfId="140"/>
    <cellStyle name="40% - 강조색3 4" xfId="117"/>
    <cellStyle name="40% - 강조색3 4 2" xfId="240"/>
    <cellStyle name="40% - 강조색3 5" xfId="182"/>
    <cellStyle name="40% - 강조색3 6" xfId="197"/>
    <cellStyle name="40% - 강조색3 7" xfId="255"/>
    <cellStyle name="40% - 강조색3 8" xfId="3302"/>
    <cellStyle name="40% - 강조색3 9" xfId="3317"/>
    <cellStyle name="40% - 강조색4" xfId="19" builtinId="43" customBuiltin="1"/>
    <cellStyle name="40% - 강조색4 10" xfId="3335"/>
    <cellStyle name="40% - 강조색4 11" xfId="3351"/>
    <cellStyle name="40% - 강조색4 12" xfId="3367"/>
    <cellStyle name="40% - 강조색4 2" xfId="20"/>
    <cellStyle name="40% - 강조색4 3" xfId="141"/>
    <cellStyle name="40% - 강조색4 4" xfId="121"/>
    <cellStyle name="40% - 강조색4 4 2" xfId="242"/>
    <cellStyle name="40% - 강조색4 5" xfId="184"/>
    <cellStyle name="40% - 강조색4 6" xfId="193"/>
    <cellStyle name="40% - 강조색4 7" xfId="257"/>
    <cellStyle name="40% - 강조색4 8" xfId="3304"/>
    <cellStyle name="40% - 강조색4 9" xfId="3319"/>
    <cellStyle name="40% - 강조색5" xfId="21" builtinId="47" customBuiltin="1"/>
    <cellStyle name="40% - 강조색5 10" xfId="3337"/>
    <cellStyle name="40% - 강조색5 11" xfId="3353"/>
    <cellStyle name="40% - 강조색5 12" xfId="3369"/>
    <cellStyle name="40% - 강조색5 2" xfId="22"/>
    <cellStyle name="40% - 강조색5 3" xfId="142"/>
    <cellStyle name="40% - 강조색5 4" xfId="125"/>
    <cellStyle name="40% - 강조색5 4 2" xfId="244"/>
    <cellStyle name="40% - 강조색5 5" xfId="186"/>
    <cellStyle name="40% - 강조색5 6" xfId="200"/>
    <cellStyle name="40% - 강조색5 7" xfId="259"/>
    <cellStyle name="40% - 강조색5 8" xfId="3306"/>
    <cellStyle name="40% - 강조색5 9" xfId="3321"/>
    <cellStyle name="40% - 강조색6" xfId="23" builtinId="51" customBuiltin="1"/>
    <cellStyle name="40% - 강조색6 10" xfId="3339"/>
    <cellStyle name="40% - 강조색6 11" xfId="3355"/>
    <cellStyle name="40% - 강조색6 12" xfId="3371"/>
    <cellStyle name="40% - 강조색6 2" xfId="24"/>
    <cellStyle name="40% - 강조색6 3" xfId="143"/>
    <cellStyle name="40% - 강조색6 4" xfId="129"/>
    <cellStyle name="40% - 강조색6 4 2" xfId="246"/>
    <cellStyle name="40% - 강조색6 5" xfId="188"/>
    <cellStyle name="40% - 강조색6 6" xfId="196"/>
    <cellStyle name="40% - 강조색6 7" xfId="261"/>
    <cellStyle name="40% - 강조색6 8" xfId="3308"/>
    <cellStyle name="40% - 강조색6 9" xfId="3323"/>
    <cellStyle name="60% - 强调文字颜色 1" xfId="776"/>
    <cellStyle name="60% - 强调文字颜色 2" xfId="777"/>
    <cellStyle name="60% - 强调文字颜色 3" xfId="778"/>
    <cellStyle name="60% - 强调文字颜色 4" xfId="779"/>
    <cellStyle name="60% - 强调文字颜色 5" xfId="780"/>
    <cellStyle name="60% - 强调文字颜色 6" xfId="781"/>
    <cellStyle name="60% - 강조색1" xfId="25" builtinId="32" customBuiltin="1"/>
    <cellStyle name="60% - 강조색1 2" xfId="26"/>
    <cellStyle name="60% - 강조색1 3" xfId="144"/>
    <cellStyle name="60% - 강조색1 4" xfId="110"/>
    <cellStyle name="60% - 강조색1 5" xfId="192"/>
    <cellStyle name="60% - 강조색2" xfId="27" builtinId="36" customBuiltin="1"/>
    <cellStyle name="60% - 강조색2 2" xfId="28"/>
    <cellStyle name="60% - 강조색2 3" xfId="145"/>
    <cellStyle name="60% - 강조색2 4" xfId="114"/>
    <cellStyle name="60% - 강조색2 5" xfId="203"/>
    <cellStyle name="60% - 강조색3" xfId="29" builtinId="40" customBuiltin="1"/>
    <cellStyle name="60% - 강조색3 2" xfId="30"/>
    <cellStyle name="60% - 강조색3 3" xfId="146"/>
    <cellStyle name="60% - 강조색3 4" xfId="118"/>
    <cellStyle name="60% - 강조색3 5" xfId="204"/>
    <cellStyle name="60% - 강조색4" xfId="31" builtinId="44" customBuiltin="1"/>
    <cellStyle name="60% - 강조색4 2" xfId="32"/>
    <cellStyle name="60% - 강조색4 3" xfId="147"/>
    <cellStyle name="60% - 강조색4 4" xfId="122"/>
    <cellStyle name="60% - 강조색4 5" xfId="205"/>
    <cellStyle name="60% - 강조색5" xfId="33" builtinId="48" customBuiltin="1"/>
    <cellStyle name="60% - 강조색5 2" xfId="34"/>
    <cellStyle name="60% - 강조색5 3" xfId="148"/>
    <cellStyle name="60% - 강조색5 4" xfId="126"/>
    <cellStyle name="60% - 강조색5 5" xfId="206"/>
    <cellStyle name="60% - 강조색6" xfId="35" builtinId="52" customBuiltin="1"/>
    <cellStyle name="60% - 강조색6 2" xfId="36"/>
    <cellStyle name="60% - 강조색6 3" xfId="149"/>
    <cellStyle name="60% - 강조색6 4" xfId="130"/>
    <cellStyle name="60% - 강조색6 5" xfId="207"/>
    <cellStyle name="Ⅰ" xfId="761"/>
    <cellStyle name="Ⅰ_현금흐름표설계_변환" xfId="762"/>
    <cellStyle name="A¡§¡©¡Ë¡þ¡ËO [0]_10¡Ë?u2AO " xfId="983"/>
    <cellStyle name="A¡§¡©¡Ë¡þ¡ËO_10¡Ë?u2AO " xfId="984"/>
    <cellStyle name="A¡§¡ⓒ¡E¡þ¡EO [0]_AO¡§uRCN￠R¨uU " xfId="985"/>
    <cellStyle name="A¡§¡ⓒ¡E¡þ¡EO_AO¡§uRCN￠R¨uU " xfId="986"/>
    <cellStyle name="A¨­???? [0]_2000¨?OER " xfId="987"/>
    <cellStyle name="A¨­????_2000¨?OER " xfId="988"/>
    <cellStyle name="A¨­￠￢￠O [0]_¡ÆⓒªAaAaAo(97)" xfId="989"/>
    <cellStyle name="A¨­¢¬¢Ò [0]_2000¨ùOER " xfId="990"/>
    <cellStyle name="A¨­￠￢￠O [0]_C¡IAo_AoAUAy¡ÆeC¡I " xfId="991"/>
    <cellStyle name="A¨­￠￢￠O_¡ÆⓒªAaAaAo(97)" xfId="992"/>
    <cellStyle name="A¨­¢¬¢Ò_2000¨ùOER " xfId="993"/>
    <cellStyle name="A¨­￠￢￠O_AoAUAy¡ÆeC¡I " xfId="994"/>
    <cellStyle name="aa" xfId="995"/>
    <cellStyle name="Actual Date" xfId="996"/>
    <cellStyle name="Åëè­" xfId="997"/>
    <cellStyle name="Åëè­ [0]" xfId="998"/>
    <cellStyle name="AeE­ [0]_¡U¾EU￢ A¾COºn±³ " xfId="999"/>
    <cellStyle name="ÅëÈ­ [0]_¸ÅÃâ°ü·Ã¾ç½Ä" xfId="1000"/>
    <cellStyle name="AeE­ [0]_¸e´a¹Y¿ø" xfId="1001"/>
    <cellStyle name="ÅëÈ­ [0]_¸é´ã¹Ý¿ø" xfId="1002"/>
    <cellStyle name="AeE­ [0]_¸e´a¹Y¿ø_¸e´a¹Y¿ø" xfId="1003"/>
    <cellStyle name="ÅëÈ­ [0]_¸é´ã¹Ý¿ø_¸é´ã¹Ý¿ø" xfId="1004"/>
    <cellStyle name="AeE­ [0]_¸e´a¹Y¿ø_¸e´a¹Y¿ø_Borrowing as of 2003.7.31" xfId="1009"/>
    <cellStyle name="ÅëÈ­ [0]_¸é´ã¹Ý¿ø_¸é´ã¹Ý¿ø_Borrowing as of 2003.7.31" xfId="1010"/>
    <cellStyle name="AeE­ [0]_¸e´a¹Y¿ø_¸e´a¹Y¿ø_securi_schedule" xfId="1011"/>
    <cellStyle name="ÅëÈ­ [0]_¸é´ã¹Ý¿ø_¸é´ã¹Ý¿ø_securi_schedule" xfId="1012"/>
    <cellStyle name="AeE­ [0]_¸e´a¹Y¿ø_¸e´a¹Y¿ø_제외자산리스트_0725" xfId="1005"/>
    <cellStyle name="ÅëÈ­ [0]_¸é´ã¹Ý¿ø_¸é´ã¹Ý¿ø_제외자산리스트_0725" xfId="1006"/>
    <cellStyle name="AeE­ [0]_¸e´a¹Y¿ø_¸e´a¹Y¿ø_현가평가_choi" xfId="1007"/>
    <cellStyle name="ÅëÈ­ [0]_¸é´ã¹Ý¿ø_¸é´ã¹Ý¿ø_현가평가_choi" xfId="1008"/>
    <cellStyle name="AeE­ [0]_¸e´a¹Y¿ø_≫o´a¹Y¿ø" xfId="1013"/>
    <cellStyle name="ÅëÈ­ [0]_¸é´ã¹Ý¿ø_현가평가_choi" xfId="1014"/>
    <cellStyle name="AeE­ [0]_±¹³≫¿μ¾÷" xfId="1015"/>
    <cellStyle name="ÅëÈ­ [0]_±â¾ÈÁö" xfId="1016"/>
    <cellStyle name="AeE­ [0]_±aA¸" xfId="1017"/>
    <cellStyle name="ÅëÈ­ [0]_°ü¸®Ç×¸ñ_¾÷Á¾º° " xfId="1018"/>
    <cellStyle name="AeE­ [0]_¾c½A " xfId="1019"/>
    <cellStyle name="ÅëÈ­ [0]_¹ÝÀå_현가평가_choi" xfId="1020"/>
    <cellStyle name="AeE­ [0]_Ao¿ªE¸¼o_1" xfId="1021"/>
    <cellStyle name="ÅëÈ­ [0]_Áö¿ªÈ¸¼ö_1" xfId="1022"/>
    <cellStyle name="AeE­ [0]_Ao¿ªE¸¼o_1_Borrowing as of 2003.7.31" xfId="1027"/>
    <cellStyle name="ÅëÈ­ [0]_Áö¿ªÈ¸¼ö_1_Borrowing as of 2003.7.31" xfId="1028"/>
    <cellStyle name="AeE­ [0]_Ao¿ªE¸¼o_1_securi_schedule" xfId="1029"/>
    <cellStyle name="ÅëÈ­ [0]_Áö¿ªÈ¸¼ö_1_securi_schedule" xfId="1030"/>
    <cellStyle name="AeE­ [0]_Ao¿ªE¸¼o_1_제외자산리스트_0725" xfId="1023"/>
    <cellStyle name="ÅëÈ­ [0]_Áö¿ªÈ¸¼ö_1_제외자산리스트_0725" xfId="1024"/>
    <cellStyle name="AeE­ [0]_Ao¿ªE¸¼o_1_현가평가_choi" xfId="1025"/>
    <cellStyle name="ÅëÈ­ [0]_Áö¿ªÈ¸¼ö_1_현가평가_choi" xfId="1026"/>
    <cellStyle name="AeE­ [0]_Ao¿ªE¸¼o_Borrowing as of 2003.7.31" xfId="1035"/>
    <cellStyle name="ÅëÈ­ [0]_Áö¿ªÈ¸¼ö_Borrowing as of 2003.7.31" xfId="1036"/>
    <cellStyle name="AeE­ [0]_Ao¿ªE¸¼o_securi_schedule" xfId="1037"/>
    <cellStyle name="ÅëÈ­ [0]_Áö¿ªÈ¸¼ö_securi_schedule" xfId="1038"/>
    <cellStyle name="AeE­ [0]_Ao¿ªE¸¼o_제외자산리스트_0725" xfId="1031"/>
    <cellStyle name="ÅëÈ­ [0]_Áö¿ªÈ¸¼ö_제외자산리스트_0725" xfId="1032"/>
    <cellStyle name="AeE­ [0]_Ao¿ªE¸¼o_현가평가_choi" xfId="1033"/>
    <cellStyle name="ÅëÈ­ [0]_Áö¿ªÈ¸¼ö_현가평가_choi" xfId="1034"/>
    <cellStyle name="AeE­ [0]_Ao¿ªμ¶AE" xfId="1039"/>
    <cellStyle name="ÅëÈ­ [0]_ÁÖ°£±ÙÅÂ" xfId="1040"/>
    <cellStyle name="AeE­ [0]_AO°￡E¸AC" xfId="1041"/>
    <cellStyle name="ÅëÈ­ [0]_ÁÖ°£È¸ÀÇ" xfId="1042"/>
    <cellStyle name="AeE­ [0]_AO°￡E¸AC_Borrowing as of 2003.7.31" xfId="1047"/>
    <cellStyle name="ÅëÈ­ [0]_ÁÖ°£È¸ÀÇ_Borrowing as of 2003.7.31" xfId="1048"/>
    <cellStyle name="AeE­ [0]_AO°￡E¸AC_securi_schedule" xfId="1049"/>
    <cellStyle name="ÅëÈ­ [0]_ÁÖ°£È¸ÀÇ_securi_schedule" xfId="1050"/>
    <cellStyle name="AeE­ [0]_AO°￡E¸AC_제외자산리스트_0725" xfId="1043"/>
    <cellStyle name="ÅëÈ­ [0]_ÁÖ°£È¸ÀÇ_제외자산리스트_0725" xfId="1044"/>
    <cellStyle name="AeE­ [0]_AO°￡E¸AC_현가평가_choi" xfId="1045"/>
    <cellStyle name="ÅëÈ­ [0]_ÁÖ°£È¸ÀÇ_현가평가_choi" xfId="1046"/>
    <cellStyle name="AeE­ [0]_AU¾÷CoE²" xfId="1051"/>
    <cellStyle name="ÅëÈ­ [0]_ÀÜ¾÷ÇöÈ²" xfId="1052"/>
    <cellStyle name="AeE­ [0]_C°AC¼­" xfId="1053"/>
    <cellStyle name="ÅëÈ­ [0]_Ç°ÀÇ¼­" xfId="1054"/>
    <cellStyle name="AeE­ [0]_C°AC¼­_Borrowing as of 2003.7.31" xfId="1059"/>
    <cellStyle name="ÅëÈ­ [0]_Ç°ÀÇ¼­_Borrowing as of 2003.7.31" xfId="1060"/>
    <cellStyle name="AeE­ [0]_C°AC¼­_securi_schedule" xfId="1061"/>
    <cellStyle name="ÅëÈ­ [0]_Ç°ÀÇ¼­_securi_schedule" xfId="1062"/>
    <cellStyle name="AeE­ [0]_C°AC¼­_제외자산리스트_0725" xfId="1055"/>
    <cellStyle name="ÅëÈ­ [0]_Ç°ÀÇ¼­_제외자산리스트_0725" xfId="1056"/>
    <cellStyle name="AeE­ [0]_C°AC¼­_현가평가_choi" xfId="1057"/>
    <cellStyle name="ÅëÈ­ [0]_Ç°ÀÇ¼­_현가평가_choi" xfId="1058"/>
    <cellStyle name="AeE­ [0]_INQUIRY ¿μ¾÷AßAø " xfId="1063"/>
    <cellStyle name="ÅëÈ­ [0]_laroux" xfId="1064"/>
    <cellStyle name="AeE­ [0]_laroux_1" xfId="1065"/>
    <cellStyle name="ÅëÈ­ [0]_laroux_1" xfId="1066"/>
    <cellStyle name="AeE­ [0]_laroux_1_Borrowing as of 2003.7.31" xfId="1071"/>
    <cellStyle name="ÅëÈ­ [0]_laroux_1_Borrowing as of 2003.7.31" xfId="1072"/>
    <cellStyle name="AeE­ [0]_laroux_1_securi_schedule" xfId="1073"/>
    <cellStyle name="ÅëÈ­ [0]_laroux_1_securi_schedule" xfId="1074"/>
    <cellStyle name="AeE­ [0]_laroux_1_제외자산리스트_0725" xfId="1067"/>
    <cellStyle name="ÅëÈ­ [0]_laroux_1_제외자산리스트_0725" xfId="1068"/>
    <cellStyle name="AeE­ [0]_laroux_1_현가평가_choi" xfId="1069"/>
    <cellStyle name="ÅëÈ­ [0]_laroux_1_현가평가_choi" xfId="1070"/>
    <cellStyle name="AeE­ [0]_ºI¹R³≫¿ª" xfId="1075"/>
    <cellStyle name="ÅëÈ­ [0]_PERSONAL" xfId="1076"/>
    <cellStyle name="AeE­ [0]_PERSONAL_1" xfId="1077"/>
    <cellStyle name="ÅëÈ­ [0]_PERSONAL_1" xfId="1078"/>
    <cellStyle name="AeE­ [0]_Sheet2" xfId="1079"/>
    <cellStyle name="ÅëÈ­ [0]_Sheet2" xfId="1080"/>
    <cellStyle name="AeE­ [0]_Sheet2_F123(DaeSang_YE)" xfId="1081"/>
    <cellStyle name="ÅëÈ­ [0]_Sheet2_F123(DaeSang_YE)" xfId="1082"/>
    <cellStyle name="AeE­_¡U¾EU￢ A¾COºn±³ " xfId="1083"/>
    <cellStyle name="Åëè­_¸åãâ" xfId="1084"/>
    <cellStyle name="AeE­_¸e´a¹Y¿ø" xfId="1085"/>
    <cellStyle name="ÅëÈ­_¸é´ã¹Ý¿ø" xfId="1086"/>
    <cellStyle name="AeE­_¸e´a¹Y¿ø_¸e´a¹Y¿ø" xfId="1087"/>
    <cellStyle name="ÅëÈ­_¸é´ã¹Ý¿ø_¸é´ã¹Ý¿ø" xfId="1088"/>
    <cellStyle name="AeE­_¸e´a¹Y¿ø_¸e´a¹Y¿ø_Borrowing as of 2003.7.31" xfId="1093"/>
    <cellStyle name="ÅëÈ­_¸é´ã¹Ý¿ø_¸é´ã¹Ý¿ø_Borrowing as of 2003.7.31" xfId="1094"/>
    <cellStyle name="AeE­_¸e´a¹Y¿ø_¸e´a¹Y¿ø_securi_schedule" xfId="1095"/>
    <cellStyle name="ÅëÈ­_¸é´ã¹Ý¿ø_¸é´ã¹Ý¿ø_securi_schedule" xfId="1096"/>
    <cellStyle name="AeE­_¸e´a¹Y¿ø_¸e´a¹Y¿ø_제외자산리스트_0725" xfId="1089"/>
    <cellStyle name="ÅëÈ­_¸é´ã¹Ý¿ø_¸é´ã¹Ý¿ø_제외자산리스트_0725" xfId="1090"/>
    <cellStyle name="AeE­_¸e´a¹Y¿ø_¸e´a¹Y¿ø_현가평가_choi" xfId="1091"/>
    <cellStyle name="ÅëÈ­_¸é´ã¹Ý¿ø_¸é´ã¹Ý¿ø_현가평가_choi" xfId="1092"/>
    <cellStyle name="AeE­_¸e´a¹Y¿ø_≫o´a¹Y¿ø" xfId="1097"/>
    <cellStyle name="ÅëÈ­_¸é´ã¹Ý¿ø_현가평가_choi" xfId="1098"/>
    <cellStyle name="AeE­_±¹³≫¿μ¾÷" xfId="1099"/>
    <cellStyle name="ÅëÈ­_±â¾ÈÁö" xfId="1100"/>
    <cellStyle name="AeE­_±aA¸" xfId="1101"/>
    <cellStyle name="ÅëÈ­_°øÁ¤ºÒ·®(O-7) " xfId="1102"/>
    <cellStyle name="AeE­_°u¸RC×¸n_¾÷A¾º° " xfId="1103"/>
    <cellStyle name="ÅëÈ­_µ¶ÃË¹Ý" xfId="1104"/>
    <cellStyle name="AeE­_¾c½A " xfId="1105"/>
    <cellStyle name="ÅëÈ­_¹ÝÀå_현가평가_choi" xfId="1106"/>
    <cellStyle name="AeE­_Ao¿ªE¸¼o" xfId="1107"/>
    <cellStyle name="ÅëÈ­_Áö¿ªÈ¸¼ö" xfId="1108"/>
    <cellStyle name="AeE­_Ao¿ªE¸¼o_1" xfId="1109"/>
    <cellStyle name="ÅëÈ­_Áö¿ªÈ¸¼ö_1" xfId="1110"/>
    <cellStyle name="AeE­_Ao¿ªE¸¼o_1_Borrowing as of 2003.7.31" xfId="1115"/>
    <cellStyle name="ÅëÈ­_Áö¿ªÈ¸¼ö_1_Borrowing as of 2003.7.31" xfId="1116"/>
    <cellStyle name="AeE­_Ao¿ªE¸¼o_1_securi_schedule" xfId="1117"/>
    <cellStyle name="ÅëÈ­_Áö¿ªÈ¸¼ö_1_securi_schedule" xfId="1118"/>
    <cellStyle name="AeE­_Ao¿ªE¸¼o_1_제외자산리스트_0725" xfId="1111"/>
    <cellStyle name="ÅëÈ­_Áö¿ªÈ¸¼ö_1_제외자산리스트_0725" xfId="1112"/>
    <cellStyle name="AeE­_Ao¿ªE¸¼o_1_현가평가_choi" xfId="1113"/>
    <cellStyle name="ÅëÈ­_Áö¿ªÈ¸¼ö_1_현가평가_choi" xfId="1114"/>
    <cellStyle name="AeE­_Ao¿ªE¸¼o_Borrowing as of 2003.7.31" xfId="1123"/>
    <cellStyle name="ÅëÈ­_Áö¿ªÈ¸¼ö_Borrowing as of 2003.7.31" xfId="1124"/>
    <cellStyle name="AeE­_Ao¿ªE¸¼o_securi_schedule" xfId="1125"/>
    <cellStyle name="ÅëÈ­_Áö¿ªÈ¸¼ö_securi_schedule" xfId="1126"/>
    <cellStyle name="AeE­_Ao¿ªE¸¼o_제외자산리스트_0725" xfId="1119"/>
    <cellStyle name="ÅëÈ­_Áö¿ªÈ¸¼ö_제외자산리스트_0725" xfId="1120"/>
    <cellStyle name="AeE­_Ao¿ªE¸¼o_현가평가_choi" xfId="1121"/>
    <cellStyle name="ÅëÈ­_Áö¿ªÈ¸¼ö_현가평가_choi" xfId="1122"/>
    <cellStyle name="AeE­_Ao¿ªμ¶AE" xfId="1127"/>
    <cellStyle name="ÅëÈ­_ÁÖ°£±ÙÅÂ" xfId="1128"/>
    <cellStyle name="AeE­_AO°￡E¸AC" xfId="1129"/>
    <cellStyle name="ÅëÈ­_ÁÖ°£È¸ÀÇ" xfId="1130"/>
    <cellStyle name="AeE­_AO°￡E¸AC_Borrowing as of 2003.7.31" xfId="1135"/>
    <cellStyle name="ÅëÈ­_ÁÖ°£È¸ÀÇ_Borrowing as of 2003.7.31" xfId="1136"/>
    <cellStyle name="AeE­_AO°￡E¸AC_securi_schedule" xfId="1137"/>
    <cellStyle name="ÅëÈ­_ÁÖ°£È¸ÀÇ_securi_schedule" xfId="1138"/>
    <cellStyle name="AeE­_AO°￡E¸AC_제외자산리스트_0725" xfId="1131"/>
    <cellStyle name="ÅëÈ­_ÁÖ°£È¸ÀÇ_제외자산리스트_0725" xfId="1132"/>
    <cellStyle name="AeE­_AO°￡E¸AC_현가평가_choi" xfId="1133"/>
    <cellStyle name="ÅëÈ­_ÁÖ°£È¸ÀÇ_현가평가_choi" xfId="1134"/>
    <cellStyle name="AeE­_AU¾÷CoE²" xfId="1139"/>
    <cellStyle name="ÅëÈ­_ÀÜ¾÷ÇöÈ²" xfId="1140"/>
    <cellStyle name="AeE­_C°AC¼­" xfId="1141"/>
    <cellStyle name="ÅëÈ­_Ç°ÀÇ¼­" xfId="1142"/>
    <cellStyle name="AeE­_C°AC¼­_Borrowing as of 2003.7.31" xfId="1147"/>
    <cellStyle name="ÅëÈ­_Ç°ÀÇ¼­_Borrowing as of 2003.7.31" xfId="1148"/>
    <cellStyle name="AeE­_C°AC¼­_securi_schedule" xfId="1149"/>
    <cellStyle name="ÅëÈ­_Ç°ÀÇ¼­_securi_schedule" xfId="1150"/>
    <cellStyle name="AeE­_C°AC¼­_제외자산리스트_0725" xfId="1143"/>
    <cellStyle name="ÅëÈ­_Ç°ÀÇ¼­_제외자산리스트_0725" xfId="1144"/>
    <cellStyle name="AeE­_C°AC¼­_현가평가_choi" xfId="1145"/>
    <cellStyle name="ÅëÈ­_Ç°ÀÇ¼­_현가평가_choi" xfId="1146"/>
    <cellStyle name="AeE­_INQUIRY ¿μ¾÷AßAø " xfId="1151"/>
    <cellStyle name="ÅëÈ­_laroux" xfId="1152"/>
    <cellStyle name="AeE­_laroux_1" xfId="1153"/>
    <cellStyle name="ÅëÈ­_laroux_1" xfId="1154"/>
    <cellStyle name="AeE­_laroux_1_Borrowing as of 2003.7.31" xfId="1159"/>
    <cellStyle name="ÅëÈ­_laroux_1_Borrowing as of 2003.7.31" xfId="1160"/>
    <cellStyle name="AeE­_laroux_1_securi_schedule" xfId="1161"/>
    <cellStyle name="ÅëÈ­_laroux_1_securi_schedule" xfId="1162"/>
    <cellStyle name="AeE­_laroux_1_제외자산리스트_0725" xfId="1155"/>
    <cellStyle name="ÅëÈ­_laroux_1_제외자산리스트_0725" xfId="1156"/>
    <cellStyle name="AeE­_laroux_1_현가평가_choi" xfId="1157"/>
    <cellStyle name="ÅëÈ­_laroux_1_현가평가_choi" xfId="1158"/>
    <cellStyle name="AeE­_ºI¹R³≫¿ª" xfId="1163"/>
    <cellStyle name="ÅëÈ­_PERSONAL" xfId="1164"/>
    <cellStyle name="AeE­_PERSONAL_1" xfId="1165"/>
    <cellStyle name="ÅëÈ­_PERSONAL_1" xfId="1166"/>
    <cellStyle name="AeE­_Sheet2" xfId="1167"/>
    <cellStyle name="ÅëÈ­_Sheet2" xfId="1168"/>
    <cellStyle name="AeE­_Sheet2_F123(DaeSang_YE)" xfId="1169"/>
    <cellStyle name="ÅëÈ­_Sheet2_F123(DaeSang_YE)" xfId="1170"/>
    <cellStyle name="AeE¡? [0]_2000¨?OER " xfId="1171"/>
    <cellStyle name="AeE¡?_2000¨?OER " xfId="1172"/>
    <cellStyle name="AeE¡© [0]_¡¾U©ö¡ì1_BS " xfId="1173"/>
    <cellStyle name="AeE¡©_2000¨ùOER " xfId="1174"/>
    <cellStyle name="AeE¡ⓒ [0]_¡ÆⓒªAaAaAo(97)" xfId="1175"/>
    <cellStyle name="AeE¡ⓒ_¡ÆⓒªAaAaAo(97)" xfId="1176"/>
    <cellStyle name="AeE¢®¨Ï [0]_10¡Ë?u2AO " xfId="1177"/>
    <cellStyle name="AeE¢®¨Ï_10¡Ë?u2AO " xfId="1178"/>
    <cellStyle name="AeE￠R¨I [0]_AO¡§uRCN￠R¨uU " xfId="1179"/>
    <cellStyle name="AeE￠R¨I_AO¡§uRCN￠R¨uU " xfId="1180"/>
    <cellStyle name="ALIGNMENT" xfId="1183"/>
    <cellStyle name="args.style" xfId="1184"/>
    <cellStyle name="Arial 10" xfId="1185"/>
    <cellStyle name="Arial 12" xfId="1186"/>
    <cellStyle name="Äþ¸¶" xfId="1187"/>
    <cellStyle name="Äþ¸¶ [0]" xfId="1188"/>
    <cellStyle name="AÞ¸¶ [0]_¡U¾EU￢ A¾COºn±³ " xfId="1189"/>
    <cellStyle name="ÄÞ¸¶ [0]_¸ÅÃâ°ü·Ã¾ç½Ä" xfId="1190"/>
    <cellStyle name="AÞ¸¶ [0]_¸e´a¹Y¿ø" xfId="1191"/>
    <cellStyle name="ÄÞ¸¶ [0]_¸é´ã¹Ý¿ø" xfId="1192"/>
    <cellStyle name="AÞ¸¶ [0]_¸e´a¹Y¿ø_¸e´a¹Y¿ø" xfId="1193"/>
    <cellStyle name="ÄÞ¸¶ [0]_¸é´ã¹Ý¿ø_¸é´ã¹Ý¿ø" xfId="1194"/>
    <cellStyle name="AÞ¸¶ [0]_¸e´a¹Y¿ø_¸e´a¹Y¿ø_Borrowing as of 2003.7.31" xfId="1199"/>
    <cellStyle name="ÄÞ¸¶ [0]_¸é´ã¹Ý¿ø_¸é´ã¹Ý¿ø_Borrowing as of 2003.7.31" xfId="1200"/>
    <cellStyle name="AÞ¸¶ [0]_¸e´a¹Y¿ø_¸e´a¹Y¿ø_securi_schedule" xfId="1201"/>
    <cellStyle name="ÄÞ¸¶ [0]_¸é´ã¹Ý¿ø_¸é´ã¹Ý¿ø_securi_schedule" xfId="1202"/>
    <cellStyle name="AÞ¸¶ [0]_¸e´a¹Y¿ø_¸e´a¹Y¿ø_제외자산리스트_0725" xfId="1195"/>
    <cellStyle name="ÄÞ¸¶ [0]_¸é´ã¹Ý¿ø_¸é´ã¹Ý¿ø_제외자산리스트_0725" xfId="1196"/>
    <cellStyle name="AÞ¸¶ [0]_¸e´a¹Y¿ø_¸e´a¹Y¿ø_현가평가_choi" xfId="1197"/>
    <cellStyle name="ÄÞ¸¶ [0]_¸é´ã¹Ý¿ø_¸é´ã¹Ý¿ø_현가평가_choi" xfId="1198"/>
    <cellStyle name="AÞ¸¶ [0]_¸e´a¹Y¿ø_≫o´a¹Y¿ø" xfId="1203"/>
    <cellStyle name="ÄÞ¸¶ [0]_¸é´ã¹Ý¿ø_현가평가_choi" xfId="1204"/>
    <cellStyle name="AÞ¸¶ [0]_±¹³≫¿μ¾÷" xfId="1205"/>
    <cellStyle name="ÄÞ¸¶ [0]_±â¾ÈÁö" xfId="1206"/>
    <cellStyle name="AÞ¸¶ [0]_±aA¸" xfId="1207"/>
    <cellStyle name="ÄÞ¸¶ [0]_µ¶ÃË¹Ý" xfId="1208"/>
    <cellStyle name="AÞ¸¶ [0]_½CAuCoE² _01.미수수익(선물환 외화정기)_재무실" xfId="1209"/>
    <cellStyle name="ÄÞ¸¶ [0]_¹®Á¦Á¡  " xfId="1210"/>
    <cellStyle name="AÞ¸¶ [0]_10¿u2AO _0006" xfId="1211"/>
    <cellStyle name="ÄÞ¸¶ [0]_¹ÝÀå" xfId="1212"/>
    <cellStyle name="AÞ¸¶ [0]_¹YAa_1" xfId="1213"/>
    <cellStyle name="ÄÞ¸¶ [0]_¹ÝÀå_1" xfId="1214"/>
    <cellStyle name="AÞ¸¶ [0]_¹YAa_1_Borrowing as of 2003.7.31" xfId="1219"/>
    <cellStyle name="ÄÞ¸¶ [0]_¹ÝÀå_1_Borrowing as of 2003.7.31" xfId="1220"/>
    <cellStyle name="AÞ¸¶ [0]_¹YAa_1_securi_schedule" xfId="1221"/>
    <cellStyle name="ÄÞ¸¶ [0]_¹ÝÀå_1_securi_schedule" xfId="1222"/>
    <cellStyle name="AÞ¸¶ [0]_¹YAa_1_제외자산리스트_0725" xfId="1215"/>
    <cellStyle name="ÄÞ¸¶ [0]_¹ÝÀå_1_제외자산리스트_0725" xfId="1216"/>
    <cellStyle name="AÞ¸¶ [0]_¹YAa_1_현가평가_choi" xfId="1217"/>
    <cellStyle name="ÄÞ¸¶ [0]_¹ÝÀå_1_현가평가_choi" xfId="1218"/>
    <cellStyle name="AÞ¸¶ [0]_¹YAa_Borrowing as of 2003.7.31" xfId="1227"/>
    <cellStyle name="ÄÞ¸¶ [0]_¹ÝÀå_Borrowing as of 2003.7.31" xfId="1228"/>
    <cellStyle name="AÞ¸¶ [0]_¹YAa_securi_schedule" xfId="1229"/>
    <cellStyle name="ÄÞ¸¶ [0]_¹ÝÀå_securi_schedule" xfId="1230"/>
    <cellStyle name="AÞ¸¶ [0]_¹YAa_제외자산리스트_0725" xfId="1223"/>
    <cellStyle name="ÄÞ¸¶ [0]_¹ÝÀå_제외자산리스트_0725" xfId="1224"/>
    <cellStyle name="AÞ¸¶ [0]_¹YAa_현가평가_choi" xfId="1225"/>
    <cellStyle name="ÄÞ¸¶ [0]_¹ÝÀå_현가평가_choi" xfId="1226"/>
    <cellStyle name="AÞ¸¶ [0]_A¤±C¹Y¿ø_Borrowing as of 2003.7.31" xfId="1235"/>
    <cellStyle name="ÄÞ¸¶ [0]_Ã¤±Ç¹Ý¿ø_Borrowing as of 2003.7.31" xfId="1236"/>
    <cellStyle name="AÞ¸¶ [0]_A¤±C¹Y¿ø_securi_schedule" xfId="1237"/>
    <cellStyle name="ÄÞ¸¶ [0]_Ã¤±Ç¹Ý¿ø_securi_schedule" xfId="1238"/>
    <cellStyle name="AÞ¸¶ [0]_A¤±C¹Y¿ø_제외자산리스트_0725" xfId="1231"/>
    <cellStyle name="ÄÞ¸¶ [0]_Ã¤±Ç¹Ý¿ø_제외자산리스트_0725" xfId="1232"/>
    <cellStyle name="AÞ¸¶ [0]_A¤±C¹Y¿ø_현가평가_choi" xfId="1233"/>
    <cellStyle name="ÄÞ¸¶ [0]_Ã¤±Ç¹Ý¿ø_현가평가_choi" xfId="1234"/>
    <cellStyle name="AÞ¸¶ [0]_A¶A÷º°" xfId="1239"/>
    <cellStyle name="ÄÞ¸¶ [0]_ÀÏÀÏÀÜ¾÷" xfId="1240"/>
    <cellStyle name="AÞ¸¶ [0]_Ao¿ªE¸¼o" xfId="1241"/>
    <cellStyle name="ÄÞ¸¶ [0]_Áö¿ªÈ¸¼ö" xfId="1242"/>
    <cellStyle name="AÞ¸¶ [0]_Ao¿ªE¸¼o_1" xfId="1243"/>
    <cellStyle name="ÄÞ¸¶ [0]_Áö¿ªÈ¸¼ö_1" xfId="1244"/>
    <cellStyle name="AÞ¸¶ [0]_Ao¿ªE¸¼o_1_Borrowing as of 2003.7.31" xfId="1249"/>
    <cellStyle name="ÄÞ¸¶ [0]_Áö¿ªÈ¸¼ö_1_Borrowing as of 2003.7.31" xfId="1250"/>
    <cellStyle name="AÞ¸¶ [0]_Ao¿ªE¸¼o_1_securi_schedule" xfId="1251"/>
    <cellStyle name="ÄÞ¸¶ [0]_Áö¿ªÈ¸¼ö_1_securi_schedule" xfId="1252"/>
    <cellStyle name="AÞ¸¶ [0]_Ao¿ªE¸¼o_1_제외자산리스트_0725" xfId="1245"/>
    <cellStyle name="ÄÞ¸¶ [0]_Áö¿ªÈ¸¼ö_1_제외자산리스트_0725" xfId="1246"/>
    <cellStyle name="AÞ¸¶ [0]_Ao¿ªE¸¼o_1_현가평가_choi" xfId="1247"/>
    <cellStyle name="ÄÞ¸¶ [0]_Áö¿ªÈ¸¼ö_1_현가평가_choi" xfId="1248"/>
    <cellStyle name="AÞ¸¶ [0]_Ao¿ªE¸¼o_Borrowing as of 2003.7.31" xfId="1257"/>
    <cellStyle name="ÄÞ¸¶ [0]_Áö¿ªÈ¸¼ö_Borrowing as of 2003.7.31" xfId="1258"/>
    <cellStyle name="AÞ¸¶ [0]_Ao¿ªE¸¼o_securi_schedule" xfId="1259"/>
    <cellStyle name="ÄÞ¸¶ [0]_Áö¿ªÈ¸¼ö_securi_schedule" xfId="1260"/>
    <cellStyle name="AÞ¸¶ [0]_Ao¿ªE¸¼o_제외자산리스트_0725" xfId="1253"/>
    <cellStyle name="ÄÞ¸¶ [0]_Áö¿ªÈ¸¼ö_제외자산리스트_0725" xfId="1254"/>
    <cellStyle name="AÞ¸¶ [0]_Ao¿ªE¸¼o_현가평가_choi" xfId="1255"/>
    <cellStyle name="ÄÞ¸¶ [0]_Áö¿ªÈ¸¼ö_현가평가_choi" xfId="1256"/>
    <cellStyle name="AÞ¸¶ [0]_Ao¿ªμ¶AE" xfId="1261"/>
    <cellStyle name="ÄÞ¸¶ [0]_ÁÖ°£±ÙÅÂ" xfId="1262"/>
    <cellStyle name="AÞ¸¶ [0]_AO°￡E¸AC" xfId="1263"/>
    <cellStyle name="ÄÞ¸¶ [0]_ÁÖ°£È¸ÀÇ" xfId="1264"/>
    <cellStyle name="AÞ¸¶ [0]_AO°￡E¸AC_Borrowing as of 2003.7.31" xfId="1269"/>
    <cellStyle name="ÄÞ¸¶ [0]_ÁÖ°£È¸ÀÇ_Borrowing as of 2003.7.31" xfId="1270"/>
    <cellStyle name="AÞ¸¶ [0]_AO°￡E¸AC_securi_schedule" xfId="1271"/>
    <cellStyle name="ÄÞ¸¶ [0]_ÁÖ°£È¸ÀÇ_securi_schedule" xfId="1272"/>
    <cellStyle name="AÞ¸¶ [0]_AO°￡E¸AC_제외자산리스트_0725" xfId="1265"/>
    <cellStyle name="ÄÞ¸¶ [0]_ÁÖ°£È¸ÀÇ_제외자산리스트_0725" xfId="1266"/>
    <cellStyle name="AÞ¸¶ [0]_AO°￡E¸AC_현가평가_choi" xfId="1267"/>
    <cellStyle name="ÄÞ¸¶ [0]_ÁÖ°£È¸ÀÇ_현가평가_choi" xfId="1268"/>
    <cellStyle name="AÞ¸¶ [0]_AU¾÷CoE²" xfId="1273"/>
    <cellStyle name="ÄÞ¸¶ [0]_ÀÜ¾÷ÇöÈ²" xfId="1274"/>
    <cellStyle name="AÞ¸¶ [0]_C°AC¼­" xfId="1275"/>
    <cellStyle name="ÄÞ¸¶ [0]_Ç°ÀÇ¼­" xfId="1276"/>
    <cellStyle name="AÞ¸¶ [0]_C°AC¼­_Borrowing as of 2003.7.31" xfId="1281"/>
    <cellStyle name="ÄÞ¸¶ [0]_Ç°ÀÇ¼­_Borrowing as of 2003.7.31" xfId="1282"/>
    <cellStyle name="AÞ¸¶ [0]_C°AC¼­_securi_schedule" xfId="1283"/>
    <cellStyle name="ÄÞ¸¶ [0]_Ç°ÀÇ¼­_securi_schedule" xfId="1284"/>
    <cellStyle name="AÞ¸¶ [0]_C°AC¼­_제외자산리스트_0725" xfId="1277"/>
    <cellStyle name="ÄÞ¸¶ [0]_Ç°ÀÇ¼­_제외자산리스트_0725" xfId="1278"/>
    <cellStyle name="AÞ¸¶ [0]_C°AC¼­_현가평가_choi" xfId="1279"/>
    <cellStyle name="ÄÞ¸¶ [0]_Ç°ÀÇ¼­_현가평가_choi" xfId="1280"/>
    <cellStyle name="AÞ¸¶ [0]_INQUIRY ¿μ¾÷AßAø " xfId="1285"/>
    <cellStyle name="ÄÞ¸¶ [0]_laroux" xfId="1286"/>
    <cellStyle name="AÞ¸¶ [0]_ºI¹R³≫¿ª" xfId="1287"/>
    <cellStyle name="ÄÞ¸¶ [0]_PERSONAL" xfId="1288"/>
    <cellStyle name="AÞ¸¶ [0]_PERSONAL_1" xfId="1289"/>
    <cellStyle name="ÄÞ¸¶ [0]_PERSONAL_1" xfId="1290"/>
    <cellStyle name="AÞ¸¶ [0]_Sheet2" xfId="1291"/>
    <cellStyle name="ÄÞ¸¶ [0]_Sheet2" xfId="1292"/>
    <cellStyle name="AÞ¸¶_¡U¾EU￢ A¾COºn±³ " xfId="1293"/>
    <cellStyle name="Äþ¸¶_¸åãâ" xfId="1294"/>
    <cellStyle name="AÞ¸¶_¸e´a¹Y¿ø" xfId="1295"/>
    <cellStyle name="ÄÞ¸¶_¸é´ã¹Ý¿ø" xfId="1296"/>
    <cellStyle name="AÞ¸¶_¸e´a¹Y¿ø_¸e´a¹Y¿ø" xfId="1297"/>
    <cellStyle name="ÄÞ¸¶_¸é´ã¹Ý¿ø_¸é´ã¹Ý¿ø" xfId="1298"/>
    <cellStyle name="AÞ¸¶_¸e´a¹Y¿ø_¸e´a¹Y¿ø_Borrowing as of 2003.7.31" xfId="1303"/>
    <cellStyle name="ÄÞ¸¶_¸é´ã¹Ý¿ø_¸é´ã¹Ý¿ø_Borrowing as of 2003.7.31" xfId="1304"/>
    <cellStyle name="AÞ¸¶_¸e´a¹Y¿ø_¸e´a¹Y¿ø_securi_schedule" xfId="1305"/>
    <cellStyle name="ÄÞ¸¶_¸é´ã¹Ý¿ø_¸é´ã¹Ý¿ø_securi_schedule" xfId="1306"/>
    <cellStyle name="AÞ¸¶_¸e´a¹Y¿ø_¸e´a¹Y¿ø_제외자산리스트_0725" xfId="1299"/>
    <cellStyle name="ÄÞ¸¶_¸é´ã¹Ý¿ø_¸é´ã¹Ý¿ø_제외자산리스트_0725" xfId="1300"/>
    <cellStyle name="AÞ¸¶_¸e´a¹Y¿ø_¸e´a¹Y¿ø_현가평가_choi" xfId="1301"/>
    <cellStyle name="ÄÞ¸¶_¸é´ã¹Ý¿ø_¸é´ã¹Ý¿ø_현가평가_choi" xfId="1302"/>
    <cellStyle name="AÞ¸¶_¸e´a¹Y¿ø_≫o´a¹Y¿ø" xfId="1307"/>
    <cellStyle name="ÄÞ¸¶_¸é´ã¹Ý¿ø_현가평가_choi" xfId="1308"/>
    <cellStyle name="AÞ¸¶_±¹³≫¿μ¾÷" xfId="1309"/>
    <cellStyle name="ÄÞ¸¶_±â¾ÈÁö" xfId="1310"/>
    <cellStyle name="AÞ¸¶_±aA¸" xfId="1311"/>
    <cellStyle name="ÄÞ¸¶_µ¶ÃË¹Ý" xfId="1312"/>
    <cellStyle name="AÞ¸¶_¾c½A " xfId="1313"/>
    <cellStyle name="ÄÞ¸¶_¹ÝÀå_현가평가_choi" xfId="1314"/>
    <cellStyle name="AÞ¸¶_Ao¿ªE¸¼o" xfId="1315"/>
    <cellStyle name="ÄÞ¸¶_Áö¿ªÈ¸¼ö" xfId="1316"/>
    <cellStyle name="AÞ¸¶_Ao¿ªE¸¼o_1" xfId="1317"/>
    <cellStyle name="ÄÞ¸¶_Áö¿ªÈ¸¼ö_1" xfId="1318"/>
    <cellStyle name="AÞ¸¶_Ao¿ªE¸¼o_1_Borrowing as of 2003.7.31" xfId="1323"/>
    <cellStyle name="ÄÞ¸¶_Áö¿ªÈ¸¼ö_1_Borrowing as of 2003.7.31" xfId="1324"/>
    <cellStyle name="AÞ¸¶_Ao¿ªE¸¼o_1_securi_schedule" xfId="1325"/>
    <cellStyle name="ÄÞ¸¶_Áö¿ªÈ¸¼ö_1_securi_schedule" xfId="1326"/>
    <cellStyle name="AÞ¸¶_Ao¿ªE¸¼o_1_제외자산리스트_0725" xfId="1319"/>
    <cellStyle name="ÄÞ¸¶_Áö¿ªÈ¸¼ö_1_제외자산리스트_0725" xfId="1320"/>
    <cellStyle name="AÞ¸¶_Ao¿ªE¸¼o_1_현가평가_choi" xfId="1321"/>
    <cellStyle name="ÄÞ¸¶_Áö¿ªÈ¸¼ö_1_현가평가_choi" xfId="1322"/>
    <cellStyle name="AÞ¸¶_Ao¿ªE¸¼o_Borrowing as of 2003.7.31" xfId="1331"/>
    <cellStyle name="ÄÞ¸¶_Áö¿ªÈ¸¼ö_Borrowing as of 2003.7.31" xfId="1332"/>
    <cellStyle name="AÞ¸¶_Ao¿ªE¸¼o_securi_schedule" xfId="1333"/>
    <cellStyle name="ÄÞ¸¶_Áö¿ªÈ¸¼ö_securi_schedule" xfId="1334"/>
    <cellStyle name="AÞ¸¶_Ao¿ªE¸¼o_제외자산리스트_0725" xfId="1327"/>
    <cellStyle name="ÄÞ¸¶_Áö¿ªÈ¸¼ö_제외자산리스트_0725" xfId="1328"/>
    <cellStyle name="AÞ¸¶_Ao¿ªE¸¼o_현가평가_choi" xfId="1329"/>
    <cellStyle name="ÄÞ¸¶_Áö¿ªÈ¸¼ö_현가평가_choi" xfId="1330"/>
    <cellStyle name="AÞ¸¶_Ao¿ªμ¶AE" xfId="1335"/>
    <cellStyle name="ÄÞ¸¶_ÁÖ°£±ÙÅÂ" xfId="1336"/>
    <cellStyle name="AÞ¸¶_AO°￡E¸AC" xfId="1337"/>
    <cellStyle name="ÄÞ¸¶_ÁÖ°£È¸ÀÇ" xfId="1338"/>
    <cellStyle name="AÞ¸¶_AO°￡E¸AC_Borrowing as of 2003.7.31" xfId="1343"/>
    <cellStyle name="ÄÞ¸¶_ÁÖ°£È¸ÀÇ_Borrowing as of 2003.7.31" xfId="1344"/>
    <cellStyle name="AÞ¸¶_AO°￡E¸AC_securi_schedule" xfId="1345"/>
    <cellStyle name="ÄÞ¸¶_ÁÖ°£È¸ÀÇ_securi_schedule" xfId="1346"/>
    <cellStyle name="AÞ¸¶_AO°￡E¸AC_제외자산리스트_0725" xfId="1339"/>
    <cellStyle name="ÄÞ¸¶_ÁÖ°£È¸ÀÇ_제외자산리스트_0725" xfId="1340"/>
    <cellStyle name="AÞ¸¶_AO°￡E¸AC_현가평가_choi" xfId="1341"/>
    <cellStyle name="ÄÞ¸¶_ÁÖ°£È¸ÀÇ_현가평가_choi" xfId="1342"/>
    <cellStyle name="AÞ¸¶_AU¾÷CoE²" xfId="1347"/>
    <cellStyle name="ÄÞ¸¶_ÀÜ¾÷ÇöÈ²" xfId="1348"/>
    <cellStyle name="AÞ¸¶_C°AC¼­" xfId="1349"/>
    <cellStyle name="ÄÞ¸¶_Ç°ÀÇ¼­" xfId="1350"/>
    <cellStyle name="AÞ¸¶_C°AC¼­_Borrowing as of 2003.7.31" xfId="1355"/>
    <cellStyle name="ÄÞ¸¶_Ç°ÀÇ¼­_Borrowing as of 2003.7.31" xfId="1356"/>
    <cellStyle name="AÞ¸¶_C°AC¼­_securi_schedule" xfId="1357"/>
    <cellStyle name="ÄÞ¸¶_Ç°ÀÇ¼­_securi_schedule" xfId="1358"/>
    <cellStyle name="AÞ¸¶_C°AC¼­_제외자산리스트_0725" xfId="1351"/>
    <cellStyle name="ÄÞ¸¶_Ç°ÀÇ¼­_제외자산리스트_0725" xfId="1352"/>
    <cellStyle name="AÞ¸¶_C°AC¼­_현가평가_choi" xfId="1353"/>
    <cellStyle name="ÄÞ¸¶_Ç°ÀÇ¼­_현가평가_choi" xfId="1354"/>
    <cellStyle name="AÞ¸¶_INQUIRY ¿μ¾÷AßAø " xfId="1359"/>
    <cellStyle name="ÄÞ¸¶_laroux" xfId="1360"/>
    <cellStyle name="AÞ¸¶_ºI¹R³≫¿ª" xfId="1361"/>
    <cellStyle name="ÄÞ¸¶_PERSONAL" xfId="1362"/>
    <cellStyle name="AÞ¸¶_PERSONAL_1" xfId="1363"/>
    <cellStyle name="ÄÞ¸¶_PERSONAL_1" xfId="1364"/>
    <cellStyle name="AÞ¸¶_Sheet2" xfId="1365"/>
    <cellStyle name="ÄÞ¸¶_Sheet2" xfId="1366"/>
    <cellStyle name="_x0001_b" xfId="1367"/>
    <cellStyle name="blue$00" xfId="1368"/>
    <cellStyle name="Body" xfId="1369"/>
    <cellStyle name="British Pound" xfId="1370"/>
    <cellStyle name="Burrency_Sheet1_97회비" xfId="1371"/>
    <cellStyle name="C¡?A¨ª_2000¨?OER " xfId="1372"/>
    <cellStyle name="C¡ÍA¨ª_¡¾©ö¢¯Ubal" xfId="1373"/>
    <cellStyle name="C¡IA¨ª_¡ÆⓒªAaAaAo(97)" xfId="1374"/>
    <cellStyle name="C¡ÍA¨ª_2000¨ùOER " xfId="1375"/>
    <cellStyle name="C¡IA¨ª_2000¨uOER _1월채권" xfId="1376"/>
    <cellStyle name="C¢®IA¡§¨£_3A¢®A ¡§¢®?¡§uoCu 62¢®¨ú¨Ïo¡§uO " xfId="1377"/>
    <cellStyle name="C￠RIA¡§¨￡_99¨Iⓒªa3¡E?u¡§¡þ￠RiA¡ER" xfId="1378"/>
    <cellStyle name="Ç¥áø" xfId="1379"/>
    <cellStyle name="C￥AØ_  FAB AIA¤  " xfId="1380"/>
    <cellStyle name="Ç¥ÁØ_´ëºñÇ¥ (2)_1_ºÎ´ëÅä°ø " xfId="1381"/>
    <cellStyle name="C￥AØ_´eºnC￥ (2)_ºI´eAa°ø " xfId="1382"/>
    <cellStyle name="Ç¥ÁØ_´ëºñÇ¥ (2)_ºÎ´ëÅä°ø " xfId="1383"/>
    <cellStyle name="C￥AØ_¸AAa.¼OAI " xfId="1384"/>
    <cellStyle name="Ç¥ÁØ_¸é´ã¹Ý¿ø" xfId="1385"/>
    <cellStyle name="C￥AØ_¸e´a¹Y¿ø_AP,manufacturing costs" xfId="1510"/>
    <cellStyle name="Ç¥ÁØ_¸é´ã¹Ý¿ø_AP,manufacturing costs" xfId="1511"/>
    <cellStyle name="C￥AØ_¸e´a¹Y¿ø_AP,manufacturing costs_재고평가" xfId="1512"/>
    <cellStyle name="Ç¥ÁØ_¸é´ã¹Ý¿ø_AP,manufacturing costs_재고평가" xfId="1513"/>
    <cellStyle name="C￥AØ_¸e´a¹Y¿ø_AP,가동시간,top10" xfId="1490"/>
    <cellStyle name="Ç¥ÁØ_¸é´ã¹Ý¿ø_AP,가동시간,top10" xfId="1491"/>
    <cellStyle name="C￥AØ_¸e´a¹Y¿ø_AP,가동시간,top10_additional appendix" xfId="1494"/>
    <cellStyle name="Ç¥ÁØ_¸é´ã¹Ý¿ø_AP,가동시간,top10_additional appendix" xfId="1495"/>
    <cellStyle name="C￥AØ_¸e´a¹Y¿ø_AP,가동시간,top10_additional appendix_AP,manufacturing costs" xfId="1498"/>
    <cellStyle name="Ç¥ÁØ_¸é´ã¹Ý¿ø_AP,가동시간,top10_additional appendix_AP,manufacturing costs" xfId="1499"/>
    <cellStyle name="C￥AØ_¸e´a¹Y¿ø_AP,가동시간,top10_additional appendix_appendix-lee.d.g" xfId="1500"/>
    <cellStyle name="Ç¥ÁØ_¸é´ã¹Ý¿ø_AP,가동시간,top10_additional appendix_appendix-lee.d.g" xfId="1501"/>
    <cellStyle name="C￥AØ_¸e´a¹Y¿ø_AP,가동시간,top10_additional appendix_wp file(0912)" xfId="1502"/>
    <cellStyle name="Ç¥ÁØ_¸é´ã¹Ý¿ø_AP,가동시간,top10_additional appendix_wp file(0912)" xfId="1503"/>
    <cellStyle name="C￥AØ_¸e´a¹Y¿ø_AP,가동시간,top10_additional appendix_재고평가" xfId="1496"/>
    <cellStyle name="Ç¥ÁØ_¸é´ã¹Ý¿ø_AP,가동시간,top10_additional appendix_재고평가" xfId="1497"/>
    <cellStyle name="C￥AØ_¸e´a¹Y¿ø_AP,가동시간,top10_AP,manufacturing costs" xfId="1504"/>
    <cellStyle name="Ç¥ÁØ_¸é´ã¹Ý¿ø_AP,가동시간,top10_AP,manufacturing costs" xfId="1505"/>
    <cellStyle name="C￥AØ_¸e´a¹Y¿ø_AP,가동시간,top10_appendix-lee.d.g" xfId="1506"/>
    <cellStyle name="Ç¥ÁØ_¸é´ã¹Ý¿ø_AP,가동시간,top10_appendix-lee.d.g" xfId="1507"/>
    <cellStyle name="C￥AØ_¸e´a¹Y¿ø_AP,가동시간,top10_wp file(0912)" xfId="1508"/>
    <cellStyle name="Ç¥ÁØ_¸é´ã¹Ý¿ø_AP,가동시간,top10_wp file(0912)" xfId="1509"/>
    <cellStyle name="C￥AØ_¸e´a¹Y¿ø_AP,가동시간,top10_재고평가" xfId="1492"/>
    <cellStyle name="Ç¥ÁØ_¸é´ã¹Ý¿ø_AP,가동시간,top10_재고평가" xfId="1493"/>
    <cellStyle name="C￥AØ_¸e´a¹Y¿ø_Appendix" xfId="1514"/>
    <cellStyle name="Ç¥ÁØ_¸é´ã¹Ý¿ø_Appendix" xfId="1515"/>
    <cellStyle name="C￥AØ_¸e´a¹Y¿ø_Appendix-I,II,VD,VII,VIIABC,VIII,VIIIAB,IX,X,XI,XII,XIV,XXA,XXIA" xfId="1516"/>
    <cellStyle name="Ç¥ÁØ_¸é´ã¹Ý¿ø_Appendix-I,II,VD,VII,VIIABC,VIII,VIIIAB,IX,X,XI,XII,XIV,XXA,XXIA" xfId="1517"/>
    <cellStyle name="C￥AØ_¸e´a¹Y¿ø_appendix-lee.d.g" xfId="1518"/>
    <cellStyle name="Ç¥ÁØ_¸é´ã¹Ý¿ø_appendix-lee.d.g" xfId="1519"/>
    <cellStyle name="C￥AØ_¸e´a¹Y¿ø_BS-Appendix" xfId="1520"/>
    <cellStyle name="Ç¥ÁØ_¸é´ã¹Ý¿ø_BS-Appendix" xfId="1521"/>
    <cellStyle name="C￥AØ_¸e´a¹Y¿ø_JP" xfId="1522"/>
    <cellStyle name="Ç¥ÁØ_¸é´ã¹Ý¿ø_JP" xfId="1523"/>
    <cellStyle name="C￥AØ_¸e´a¹Y¿ø_JP_Appendix for project YC" xfId="1526"/>
    <cellStyle name="Ç¥ÁØ_¸é´ã¹Ý¿ø_JP_Appendix for project YC" xfId="1527"/>
    <cellStyle name="C￥AØ_¸e´a¹Y¿ø_JP_Appendix(3-31 통합)" xfId="1528"/>
    <cellStyle name="Ç¥ÁØ_¸é´ã¹Ý¿ø_JP_Appendix(3-31 통합)" xfId="1529"/>
    <cellStyle name="C￥AØ_¸e´a¹Y¿ø_JP_Appendix(3-31 하장헌)" xfId="1530"/>
    <cellStyle name="Ç¥ÁØ_¸é´ã¹Ý¿ø_JP_Appendix(3-31 하장헌)" xfId="1531"/>
    <cellStyle name="C￥AØ_¸e´a¹Y¿ø_JP_Appendix_project YC" xfId="1532"/>
    <cellStyle name="Ç¥ÁØ_¸é´ã¹Ý¿ø_JP_Appendix_project YC" xfId="1533"/>
    <cellStyle name="C￥AØ_¸e´a¹Y¿ø_JP_Appendix-2002년" xfId="1534"/>
    <cellStyle name="Ç¥ÁØ_¸é´ã¹Ý¿ø_JP_Appendix-2002년" xfId="1535"/>
    <cellStyle name="C￥AØ_¸e´a¹Y¿ø_JP_Appendix-Final" xfId="1538"/>
    <cellStyle name="Ç¥ÁØ_¸é´ã¹Ý¿ø_JP_Appendix-Final" xfId="1539"/>
    <cellStyle name="C￥AØ_¸e´a¹Y¿ø_JP_Appendix-Final_1" xfId="1540"/>
    <cellStyle name="Ç¥ÁØ_¸é´ã¹Ý¿ø_JP_Appendix-Final_1" xfId="1541"/>
    <cellStyle name="C￥AØ_¸e´a¹Y¿ø_JP_Appendix-Final_1_Borrowing as of 2002" xfId="1542"/>
    <cellStyle name="Ç¥ÁØ_¸é´ã¹Ý¿ø_JP_Appendix-Final_1_Borrowing as of 2002" xfId="1543"/>
    <cellStyle name="C￥AØ_¸e´a¹Y¿ø_JP_Appendix-손현곤" xfId="1536"/>
    <cellStyle name="Ç¥ÁØ_¸é´ã¹Ý¿ø_JP_Appendix-손현곤" xfId="1537"/>
    <cellStyle name="C￥AØ_¸e´a¹Y¿ø_JP_Book1" xfId="1544"/>
    <cellStyle name="Ç¥ÁØ_¸é´ã¹Ý¿ø_JP_Book1" xfId="1545"/>
    <cellStyle name="C￥AØ_¸e´a¹Y¿ø_JP_국가별 제품별 마진율 분석" xfId="1524"/>
    <cellStyle name="Ç¥ÁØ_¸é´ã¹Ý¿ø_JP_국가별 제품별 마진율 분석" xfId="1525"/>
    <cellStyle name="C￥AØ_¸e´a¹Y¿ø_mc" xfId="1546"/>
    <cellStyle name="Ç¥ÁØ_¸é´ã¹Ý¿ø_mc" xfId="1547"/>
    <cellStyle name="C￥AØ_¸e´a¹Y¿ø_mc_additional appendix" xfId="1550"/>
    <cellStyle name="Ç¥ÁØ_¸é´ã¹Ý¿ø_mc_additional appendix" xfId="1551"/>
    <cellStyle name="C￥AØ_¸e´a¹Y¿ø_mc_additional appendix_AP,manufacturing costs" xfId="1554"/>
    <cellStyle name="Ç¥ÁØ_¸é´ã¹Ý¿ø_mc_additional appendix_AP,manufacturing costs" xfId="1555"/>
    <cellStyle name="C￥AØ_¸e´a¹Y¿ø_mc_additional appendix_appendix-lee.d.g" xfId="1556"/>
    <cellStyle name="Ç¥ÁØ_¸é´ã¹Ý¿ø_mc_additional appendix_appendix-lee.d.g" xfId="1557"/>
    <cellStyle name="C￥AØ_¸e´a¹Y¿ø_mc_additional appendix_wp file(0912)" xfId="1558"/>
    <cellStyle name="Ç¥ÁØ_¸é´ã¹Ý¿ø_mc_additional appendix_wp file(0912)" xfId="1559"/>
    <cellStyle name="C￥AØ_¸e´a¹Y¿ø_mc_additional appendix_재고평가" xfId="1552"/>
    <cellStyle name="Ç¥ÁØ_¸é´ã¹Ý¿ø_mc_additional appendix_재고평가" xfId="1553"/>
    <cellStyle name="C￥AØ_¸e´a¹Y¿ø_mc_AP,manufacturing costs" xfId="1560"/>
    <cellStyle name="Ç¥ÁØ_¸é´ã¹Ý¿ø_mc_AP,manufacturing costs" xfId="1561"/>
    <cellStyle name="C￥AØ_¸e´a¹Y¿ø_mc_appendix-lee.d.g" xfId="1562"/>
    <cellStyle name="Ç¥ÁØ_¸é´ã¹Ý¿ø_mc_appendix-lee.d.g" xfId="1563"/>
    <cellStyle name="C￥AØ_¸e´a¹Y¿ø_mc_wp file(0912)" xfId="1564"/>
    <cellStyle name="Ç¥ÁØ_¸é´ã¹Ý¿ø_mc_wp file(0912)" xfId="1565"/>
    <cellStyle name="C￥AØ_¸e´a¹Y¿ø_mc_재고평가" xfId="1548"/>
    <cellStyle name="Ç¥ÁØ_¸é´ã¹Ý¿ø_mc_재고평가" xfId="1549"/>
    <cellStyle name="C￥AØ_¸e´a¹Y¿ø_PL-Appendix" xfId="1566"/>
    <cellStyle name="Ç¥ÁØ_¸é´ã¹Ý¿ø_PL-Appendix" xfId="1567"/>
    <cellStyle name="C￥AØ_¸e´a¹Y¿ø_tables for report" xfId="1568"/>
    <cellStyle name="Ç¥ÁØ_¸é´ã¹Ý¿ø_wp file(0912)" xfId="1569"/>
    <cellStyle name="C￥AØ_¸e´a¹Y¿ø_wp file(0912)_1" xfId="1570"/>
    <cellStyle name="Ç¥ÁØ_¸é´ã¹Ý¿ø_wp file(0912)_1" xfId="1571"/>
    <cellStyle name="C￥AØ_¸e´a¹Y¿ø_wp file(0912)_1_Appendix for project YC" xfId="1574"/>
    <cellStyle name="Ç¥ÁØ_¸é´ã¹Ý¿ø_wp file(0912)_1_Appendix for project YC" xfId="1575"/>
    <cellStyle name="C￥AØ_¸e´a¹Y¿ø_wp file(0912)_1_Appendix(3-31 통합)" xfId="1576"/>
    <cellStyle name="Ç¥ÁØ_¸é´ã¹Ý¿ø_wp file(0912)_1_Appendix(3-31 통합)" xfId="1577"/>
    <cellStyle name="C￥AØ_¸e´a¹Y¿ø_wp file(0912)_1_Appendix(3-31 하장헌)" xfId="1578"/>
    <cellStyle name="Ç¥ÁØ_¸é´ã¹Ý¿ø_wp file(0912)_1_Appendix(3-31 하장헌)" xfId="1579"/>
    <cellStyle name="C￥AØ_¸e´a¹Y¿ø_wp file(0912)_1_Appendix_project YC" xfId="1580"/>
    <cellStyle name="Ç¥ÁØ_¸é´ã¹Ý¿ø_wp file(0912)_1_Appendix_project YC" xfId="1581"/>
    <cellStyle name="C￥AØ_¸e´a¹Y¿ø_wp file(0912)_1_Appendix-2002년" xfId="1582"/>
    <cellStyle name="Ç¥ÁØ_¸é´ã¹Ý¿ø_wp file(0912)_1_Appendix-2002년" xfId="1583"/>
    <cellStyle name="C￥AØ_¸e´a¹Y¿ø_wp file(0912)_1_Appendix-Final" xfId="1586"/>
    <cellStyle name="Ç¥ÁØ_¸é´ã¹Ý¿ø_wp file(0912)_1_Appendix-Final" xfId="1587"/>
    <cellStyle name="C￥AØ_¸e´a¹Y¿ø_wp file(0912)_1_Appendix-Final_1" xfId="1588"/>
    <cellStyle name="Ç¥ÁØ_¸é´ã¹Ý¿ø_wp file(0912)_1_Appendix-Final_1" xfId="1589"/>
    <cellStyle name="C￥AØ_¸e´a¹Y¿ø_wp file(0912)_1_Appendix-Final_1_Borrowing as of 2002" xfId="1590"/>
    <cellStyle name="Ç¥ÁØ_¸é´ã¹Ý¿ø_wp file(0912)_1_Appendix-Final_1_Borrowing as of 2002" xfId="1591"/>
    <cellStyle name="C￥AØ_¸e´a¹Y¿ø_wp file(0912)_1_Appendix-손현곤" xfId="1584"/>
    <cellStyle name="Ç¥ÁØ_¸é´ã¹Ý¿ø_wp file(0912)_1_Appendix-손현곤" xfId="1585"/>
    <cellStyle name="C￥AØ_¸e´a¹Y¿ø_wp file(0912)_1_Book1" xfId="1592"/>
    <cellStyle name="Ç¥ÁØ_¸é´ã¹Ý¿ø_wp file(0912)_1_Book1" xfId="1593"/>
    <cellStyle name="C￥AØ_¸e´a¹Y¿ø_wp file(0912)_1_국가별 제품별 마진율 분석" xfId="1572"/>
    <cellStyle name="Ç¥ÁØ_¸é´ã¹Ý¿ø_wp file(0912)_1_국가별 제품별 마진율 분석" xfId="1573"/>
    <cellStyle name="C￥AØ_¸e´a¹Y¿ø_wp file(0912)_Appendix" xfId="1596"/>
    <cellStyle name="Ç¥ÁØ_¸é´ã¹Ý¿ø_wp file(0912)_Appendix" xfId="1597"/>
    <cellStyle name="C￥AØ_¸e´a¹Y¿ø_wp file(0912)_Appendix(3-31 통합)" xfId="1598"/>
    <cellStyle name="Ç¥ÁØ_¸é´ã¹Ý¿ø_wp file(0912)_Appendix(3-31 통합)" xfId="1599"/>
    <cellStyle name="C￥AØ_¸e´a¹Y¿ø_wp file(0912)_Appendix(3-31 하장헌)" xfId="1600"/>
    <cellStyle name="Ç¥ÁØ_¸é´ã¹Ý¿ø_wp file(0912)_Appendix(3-31 하장헌)" xfId="1601"/>
    <cellStyle name="C￥AØ_¸e´a¹Y¿ø_wp file(0912)_Appendix-2002년" xfId="1602"/>
    <cellStyle name="Ç¥ÁØ_¸é´ã¹Ý¿ø_wp file(0912)_Appendix-2002년" xfId="1603"/>
    <cellStyle name="C￥AØ_¸e´a¹Y¿ø_wp file(0912)_Appendix-Final" xfId="1606"/>
    <cellStyle name="Ç¥ÁØ_¸é´ã¹Ý¿ø_wp file(0912)_Appendix-Final" xfId="1607"/>
    <cellStyle name="C￥AØ_¸e´a¹Y¿ø_wp file(0912)_Appendix-I,II,VD,VII,VIIABC,VIII,VIIIAB,IX,X,XI,XII,XIV,XXA,XXIA" xfId="1608"/>
    <cellStyle name="Ç¥ÁØ_¸é´ã¹Ý¿ø_wp file(0912)_Appendix-I,II,VD,VII,VIIABC,VIII,VIIIAB,IX,X,XI,XII,XIV,XXA,XXIA" xfId="1609"/>
    <cellStyle name="C￥AØ_¸e´a¹Y¿ø_wp file(0912)_Appendix-I,II,VD,VII,VIIABC,VIII,VIIIAB,IX,X,XI,XII,XIV,XXA,XXIA_Appendix for project YC" xfId="1612"/>
    <cellStyle name="Ç¥ÁØ_¸é´ã¹Ý¿ø_wp file(0912)_Appendix-I,II,VD,VII,VIIABC,VIII,VIIIAB,IX,X,XI,XII,XIV,XXA,XXIA_Appendix for project YC" xfId="1613"/>
    <cellStyle name="C￥AØ_¸e´a¹Y¿ø_wp file(0912)_Appendix-I,II,VD,VII,VIIABC,VIII,VIIIAB,IX,X,XI,XII,XIV,XXA,XXIA_Appendix(3-31 통합)" xfId="1614"/>
    <cellStyle name="Ç¥ÁØ_¸é´ã¹Ý¿ø_wp file(0912)_Appendix-I,II,VD,VII,VIIABC,VIII,VIIIAB,IX,X,XI,XII,XIV,XXA,XXIA_Appendix(3-31 통합)" xfId="1615"/>
    <cellStyle name="C￥AØ_¸e´a¹Y¿ø_wp file(0912)_Appendix-I,II,VD,VII,VIIABC,VIII,VIIIAB,IX,X,XI,XII,XIV,XXA,XXIA_Appendix(3-31 하장헌)" xfId="1616"/>
    <cellStyle name="Ç¥ÁØ_¸é´ã¹Ý¿ø_wp file(0912)_Appendix-I,II,VD,VII,VIIABC,VIII,VIIIAB,IX,X,XI,XII,XIV,XXA,XXIA_Appendix(3-31 하장헌)" xfId="1617"/>
    <cellStyle name="C￥AØ_¸e´a¹Y¿ø_wp file(0912)_Appendix-I,II,VD,VII,VIIABC,VIII,VIIIAB,IX,X,XI,XII,XIV,XXA,XXIA_Appendix_project YC" xfId="1618"/>
    <cellStyle name="Ç¥ÁØ_¸é´ã¹Ý¿ø_wp file(0912)_Appendix-I,II,VD,VII,VIIABC,VIII,VIIIAB,IX,X,XI,XII,XIV,XXA,XXIA_Appendix_project YC" xfId="1619"/>
    <cellStyle name="C￥AØ_¸e´a¹Y¿ø_wp file(0912)_Appendix-I,II,VD,VII,VIIABC,VIII,VIIIAB,IX,X,XI,XII,XIV,XXA,XXIA_Appendix-2002년" xfId="1620"/>
    <cellStyle name="Ç¥ÁØ_¸é´ã¹Ý¿ø_wp file(0912)_Appendix-I,II,VD,VII,VIIABC,VIII,VIIIAB,IX,X,XI,XII,XIV,XXA,XXIA_Appendix-2002년" xfId="1621"/>
    <cellStyle name="C￥AØ_¸e´a¹Y¿ø_wp file(0912)_Appendix-I,II,VD,VII,VIIABC,VIII,VIIIAB,IX,X,XI,XII,XIV,XXA,XXIA_Appendix-Final" xfId="1624"/>
    <cellStyle name="Ç¥ÁØ_¸é´ã¹Ý¿ø_wp file(0912)_Appendix-I,II,VD,VII,VIIABC,VIII,VIIIAB,IX,X,XI,XII,XIV,XXA,XXIA_Appendix-Final" xfId="1625"/>
    <cellStyle name="C￥AØ_¸e´a¹Y¿ø_wp file(0912)_Appendix-I,II,VD,VII,VIIABC,VIII,VIIIAB,IX,X,XI,XII,XIV,XXA,XXIA_Appendix-Final_1" xfId="1626"/>
    <cellStyle name="Ç¥ÁØ_¸é´ã¹Ý¿ø_wp file(0912)_Appendix-I,II,VD,VII,VIIABC,VIII,VIIIAB,IX,X,XI,XII,XIV,XXA,XXIA_Appendix-Final_1" xfId="1627"/>
    <cellStyle name="C￥AØ_¸e´a¹Y¿ø_wp file(0912)_Appendix-I,II,VD,VII,VIIABC,VIII,VIIIAB,IX,X,XI,XII,XIV,XXA,XXIA_Appendix-Final_1_Borrowing as of 2002" xfId="1628"/>
    <cellStyle name="Ç¥ÁØ_¸é´ã¹Ý¿ø_wp file(0912)_Appendix-I,II,VD,VII,VIIABC,VIII,VIIIAB,IX,X,XI,XII,XIV,XXA,XXIA_Appendix-Final_1_Borrowing as of 2002" xfId="1629"/>
    <cellStyle name="C￥AØ_¸e´a¹Y¿ø_wp file(0912)_Appendix-I,II,VD,VII,VIIABC,VIII,VIIIAB,IX,X,XI,XII,XIV,XXA,XXIA_Appendix-손현곤" xfId="1622"/>
    <cellStyle name="Ç¥ÁØ_¸é´ã¹Ý¿ø_wp file(0912)_Appendix-I,II,VD,VII,VIIABC,VIII,VIIIAB,IX,X,XI,XII,XIV,XXA,XXIA_Appendix-손현곤" xfId="1623"/>
    <cellStyle name="C￥AØ_¸e´a¹Y¿ø_wp file(0912)_Appendix-I,II,VD,VII,VIIABC,VIII,VIIIAB,IX,X,XI,XII,XIV,XXA,XXIA_Book1" xfId="1630"/>
    <cellStyle name="Ç¥ÁØ_¸é´ã¹Ý¿ø_wp file(0912)_Appendix-I,II,VD,VII,VIIABC,VIII,VIIIAB,IX,X,XI,XII,XIV,XXA,XXIA_Book1" xfId="1631"/>
    <cellStyle name="C￥AØ_¸e´a¹Y¿ø_wp file(0912)_Appendix-I,II,VD,VII,VIIABC,VIII,VIIIAB,IX,X,XI,XII,XIV,XXA,XXIA_국가별 제품별 마진율 분석" xfId="1610"/>
    <cellStyle name="Ç¥ÁØ_¸é´ã¹Ý¿ø_wp file(0912)_Appendix-I,II,VD,VII,VIIABC,VIII,VIIIAB,IX,X,XI,XII,XIV,XXA,XXIA_국가별 제품별 마진율 분석" xfId="1611"/>
    <cellStyle name="C￥AØ_¸e´a¹Y¿ø_wp file(0912)_appendix-lee.d.g" xfId="1632"/>
    <cellStyle name="Ç¥ÁØ_¸é´ã¹Ý¿ø_wp file(0912)_appendix-lee.d.g" xfId="1633"/>
    <cellStyle name="C￥AØ_¸e´a¹Y¿ø_wp file(0912)_appendix-lee.d.g_Appendix for project YC" xfId="1636"/>
    <cellStyle name="Ç¥ÁØ_¸é´ã¹Ý¿ø_wp file(0912)_appendix-lee.d.g_Appendix for project YC" xfId="1637"/>
    <cellStyle name="C￥AØ_¸e´a¹Y¿ø_wp file(0912)_appendix-lee.d.g_Appendix(3-31 통합)" xfId="1638"/>
    <cellStyle name="Ç¥ÁØ_¸é´ã¹Ý¿ø_wp file(0912)_appendix-lee.d.g_Appendix(3-31 통합)" xfId="1639"/>
    <cellStyle name="C￥AØ_¸e´a¹Y¿ø_wp file(0912)_appendix-lee.d.g_Appendix(3-31 하장헌)" xfId="1640"/>
    <cellStyle name="Ç¥ÁØ_¸é´ã¹Ý¿ø_wp file(0912)_appendix-lee.d.g_Appendix(3-31 하장헌)" xfId="1641"/>
    <cellStyle name="C￥AØ_¸e´a¹Y¿ø_wp file(0912)_appendix-lee.d.g_Appendix_project YC" xfId="1642"/>
    <cellStyle name="Ç¥ÁØ_¸é´ã¹Ý¿ø_wp file(0912)_appendix-lee.d.g_Appendix_project YC" xfId="1643"/>
    <cellStyle name="C￥AØ_¸e´a¹Y¿ø_wp file(0912)_appendix-lee.d.g_Appendix-2002년" xfId="1644"/>
    <cellStyle name="Ç¥ÁØ_¸é´ã¹Ý¿ø_wp file(0912)_appendix-lee.d.g_Appendix-2002년" xfId="1645"/>
    <cellStyle name="C￥AØ_¸e´a¹Y¿ø_wp file(0912)_appendix-lee.d.g_Appendix-Final" xfId="1648"/>
    <cellStyle name="Ç¥ÁØ_¸é´ã¹Ý¿ø_wp file(0912)_appendix-lee.d.g_Appendix-Final" xfId="1649"/>
    <cellStyle name="C￥AØ_¸e´a¹Y¿ø_wp file(0912)_appendix-lee.d.g_Appendix-Final_1" xfId="1650"/>
    <cellStyle name="Ç¥ÁØ_¸é´ã¹Ý¿ø_wp file(0912)_appendix-lee.d.g_Appendix-Final_1" xfId="1651"/>
    <cellStyle name="C￥AØ_¸e´a¹Y¿ø_wp file(0912)_appendix-lee.d.g_Appendix-Final_1_Borrowing as of 2002" xfId="1652"/>
    <cellStyle name="Ç¥ÁØ_¸é´ã¹Ý¿ø_wp file(0912)_appendix-lee.d.g_Appendix-Final_1_Borrowing as of 2002" xfId="1653"/>
    <cellStyle name="C￥AØ_¸e´a¹Y¿ø_wp file(0912)_appendix-lee.d.g_Appendix-손현곤" xfId="1646"/>
    <cellStyle name="Ç¥ÁØ_¸é´ã¹Ý¿ø_wp file(0912)_appendix-lee.d.g_Appendix-손현곤" xfId="1647"/>
    <cellStyle name="C￥AØ_¸e´a¹Y¿ø_wp file(0912)_appendix-lee.d.g_Book1" xfId="1654"/>
    <cellStyle name="Ç¥ÁØ_¸é´ã¹Ý¿ø_wp file(0912)_appendix-lee.d.g_Book1" xfId="1655"/>
    <cellStyle name="C￥AØ_¸e´a¹Y¿ø_wp file(0912)_appendix-lee.d.g_국가별 제품별 마진율 분석" xfId="1634"/>
    <cellStyle name="Ç¥ÁØ_¸é´ã¹Ý¿ø_wp file(0912)_appendix-lee.d.g_국가별 제품별 마진율 분석" xfId="1635"/>
    <cellStyle name="C￥AØ_¸e´a¹Y¿ø_wp file(0912)_Appendix-손현곤" xfId="1604"/>
    <cellStyle name="Ç¥ÁØ_¸é´ã¹Ý¿ø_wp file(0912)_Appendix-손현곤" xfId="1605"/>
    <cellStyle name="C￥AØ_¸e´a¹Y¿ø_wp file(0912)_Book1" xfId="1656"/>
    <cellStyle name="Ç¥ÁØ_¸é´ã¹Ý¿ø_wp file(0912)_Book1" xfId="1657"/>
    <cellStyle name="C￥AØ_¸e´a¹Y¿ø_wp file(0912)_JP" xfId="1658"/>
    <cellStyle name="Ç¥ÁØ_¸é´ã¹Ý¿ø_wp file(0912)_JP" xfId="1659"/>
    <cellStyle name="C￥AØ_¸e´a¹Y¿ø_wp file(0912)_wp file(0912)" xfId="1660"/>
    <cellStyle name="Ç¥ÁØ_¸é´ã¹Ý¿ø_wp file(0912)_wp file(0912)" xfId="1661"/>
    <cellStyle name="C￥AØ_¸e´a¹Y¿ø_wp file(0912)_국가별 제품별 마진율 분석" xfId="1594"/>
    <cellStyle name="Ç¥ÁØ_¸é´ã¹Ý¿ø_wp file(0912)_국가별 제품별 마진율 분석" xfId="1595"/>
    <cellStyle name="C￥AØ_¸e´a¹Y¿ø_매입채무" xfId="1386"/>
    <cellStyle name="Ç¥ÁØ_¸é´ã¹Ý¿ø_매입채무" xfId="1387"/>
    <cellStyle name="C￥AØ_¸e´a¹Y¿ø_매입채무_appendix-lee.d.g" xfId="1390"/>
    <cellStyle name="Ç¥ÁØ_¸é´ã¹Ý¿ø_매입채무_appendix-lee.d.g" xfId="1391"/>
    <cellStyle name="C￥AØ_¸e´a¹Y¿ø_매입채무_wp file(0912)" xfId="1392"/>
    <cellStyle name="Ç¥ÁØ_¸é´ã¹Ý¿ø_매입채무_wp file(0912)" xfId="1393"/>
    <cellStyle name="C￥AØ_¸e´a¹Y¿ø_매입채무_재고평가" xfId="1388"/>
    <cellStyle name="Ç¥ÁØ_¸é´ã¹Ý¿ø_매입채무_재고평가" xfId="1389"/>
    <cellStyle name="C￥AØ_¸e´a¹Y¿ø_연결BS" xfId="1394"/>
    <cellStyle name="Ç¥ÁØ_¸é´ã¹Ý¿ø_연결BS" xfId="1395"/>
    <cellStyle name="C￥AØ_¸e´a¹Y¿ø_연결BS_additional appendix" xfId="1398"/>
    <cellStyle name="Ç¥ÁØ_¸é´ã¹Ý¿ø_연결BS_additional appendix" xfId="1399"/>
    <cellStyle name="C￥AØ_¸e´a¹Y¿ø_연결BS_additional appendix_AP,manufacturing costs" xfId="1402"/>
    <cellStyle name="Ç¥ÁØ_¸é´ã¹Ý¿ø_연결BS_additional appendix_AP,manufacturing costs" xfId="1403"/>
    <cellStyle name="C￥AØ_¸e´a¹Y¿ø_연결BS_additional appendix_appendix-lee.d.g" xfId="1404"/>
    <cellStyle name="Ç¥ÁØ_¸é´ã¹Ý¿ø_연결BS_additional appendix_appendix-lee.d.g" xfId="1405"/>
    <cellStyle name="C￥AØ_¸e´a¹Y¿ø_연결BS_additional appendix_wp file(0912)" xfId="1406"/>
    <cellStyle name="Ç¥ÁØ_¸é´ã¹Ý¿ø_연결BS_additional appendix_wp file(0912)" xfId="1407"/>
    <cellStyle name="C￥AØ_¸e´a¹Y¿ø_연결BS_additional appendix_재고평가" xfId="1400"/>
    <cellStyle name="Ç¥ÁØ_¸é´ã¹Ý¿ø_연결BS_additional appendix_재고평가" xfId="1401"/>
    <cellStyle name="C￥AØ_¸e´a¹Y¿ø_연결BS_AP,manufacturing costs" xfId="1408"/>
    <cellStyle name="Ç¥ÁØ_¸é´ã¹Ý¿ø_연결BS_AP,manufacturing costs" xfId="1409"/>
    <cellStyle name="C￥AØ_¸e´a¹Y¿ø_연결BS_appendix-lee.d.g" xfId="1410"/>
    <cellStyle name="Ç¥ÁØ_¸é´ã¹Ý¿ø_연결BS_appendix-lee.d.g" xfId="1411"/>
    <cellStyle name="C￥AØ_¸e´a¹Y¿ø_연결BS_wp file(0912)" xfId="1412"/>
    <cellStyle name="Ç¥ÁØ_¸é´ã¹Ý¿ø_연결BS_wp file(0912)" xfId="1413"/>
    <cellStyle name="C￥AØ_¸e´a¹Y¿ø_연결BS_재고평가" xfId="1396"/>
    <cellStyle name="Ç¥ÁØ_¸é´ã¹Ý¿ø_연결BS_재고평가" xfId="1397"/>
    <cellStyle name="C￥AØ_¸e´a¹Y¿ø_재고평가" xfId="1414"/>
    <cellStyle name="Ç¥ÁØ_¸é´ã¹Ý¿ø_재고평가" xfId="1415"/>
    <cellStyle name="C￥AØ_¸e´a¹Y¿ø_재고평가_Appendix" xfId="1418"/>
    <cellStyle name="Ç¥ÁØ_¸é´ã¹Ý¿ø_재고평가_Appendix" xfId="1419"/>
    <cellStyle name="C￥AØ_¸e´a¹Y¿ø_재고평가_Appendix for project YC" xfId="1420"/>
    <cellStyle name="Ç¥ÁØ_¸é´ã¹Ý¿ø_재고평가_Appendix for project YC" xfId="1421"/>
    <cellStyle name="C￥AØ_¸e´a¹Y¿ø_재고평가_Appendix(3-31 통합)" xfId="1422"/>
    <cellStyle name="Ç¥ÁØ_¸é´ã¹Ý¿ø_재고평가_Appendix(3-31 통합)" xfId="1423"/>
    <cellStyle name="C￥AØ_¸e´a¹Y¿ø_재고평가_Appendix(3-31 하장헌)" xfId="1424"/>
    <cellStyle name="Ç¥ÁØ_¸é´ã¹Ý¿ø_재고평가_Appendix(3-31 하장헌)" xfId="1425"/>
    <cellStyle name="C￥AØ_¸e´a¹Y¿ø_재고평가_Appendix_project YC" xfId="1426"/>
    <cellStyle name="Ç¥ÁØ_¸é´ã¹Ý¿ø_재고평가_Appendix_project YC" xfId="1427"/>
    <cellStyle name="C￥AØ_¸e´a¹Y¿ø_재고평가_Appendix-2002년" xfId="1428"/>
    <cellStyle name="Ç¥ÁØ_¸é´ã¹Ý¿ø_재고평가_Appendix-2002년" xfId="1429"/>
    <cellStyle name="C￥AØ_¸e´a¹Y¿ø_재고평가_Appendix-Final" xfId="1432"/>
    <cellStyle name="Ç¥ÁØ_¸é´ã¹Ý¿ø_재고평가_Appendix-Final" xfId="1433"/>
    <cellStyle name="C￥AØ_¸e´a¹Y¿ø_재고평가_Appendix-I,II,VD,VII,VIIABC,VIII,VIIIAB,IX,X,XI,XII,XIV,XXA,XXIA" xfId="1434"/>
    <cellStyle name="Ç¥ÁØ_¸é´ã¹Ý¿ø_재고평가_Appendix-I,II,VD,VII,VIIABC,VIII,VIIIAB,IX,X,XI,XII,XIV,XXA,XXIA" xfId="1435"/>
    <cellStyle name="C￥AØ_¸e´a¹Y¿ø_재고평가_Appendix-I,II,VD,VII,VIIABC,VIII,VIIIAB,IX,X,XI,XII,XIV,XXA,XXIA_Appendix for project YC" xfId="1438"/>
    <cellStyle name="Ç¥ÁØ_¸é´ã¹Ý¿ø_재고평가_Appendix-I,II,VD,VII,VIIABC,VIII,VIIIAB,IX,X,XI,XII,XIV,XXA,XXIA_Appendix for project YC" xfId="1439"/>
    <cellStyle name="C￥AØ_¸e´a¹Y¿ø_재고평가_Appendix-I,II,VD,VII,VIIABC,VIII,VIIIAB,IX,X,XI,XII,XIV,XXA,XXIA_Appendix(3-31 통합)" xfId="1440"/>
    <cellStyle name="Ç¥ÁØ_¸é´ã¹Ý¿ø_재고평가_Appendix-I,II,VD,VII,VIIABC,VIII,VIIIAB,IX,X,XI,XII,XIV,XXA,XXIA_Appendix(3-31 통합)" xfId="1441"/>
    <cellStyle name="C￥AØ_¸e´a¹Y¿ø_재고평가_Appendix-I,II,VD,VII,VIIABC,VIII,VIIIAB,IX,X,XI,XII,XIV,XXA,XXIA_Appendix(3-31 하장헌)" xfId="1442"/>
    <cellStyle name="Ç¥ÁØ_¸é´ã¹Ý¿ø_재고평가_Appendix-I,II,VD,VII,VIIABC,VIII,VIIIAB,IX,X,XI,XII,XIV,XXA,XXIA_Appendix(3-31 하장헌)" xfId="1443"/>
    <cellStyle name="C￥AØ_¸e´a¹Y¿ø_재고평가_Appendix-I,II,VD,VII,VIIABC,VIII,VIIIAB,IX,X,XI,XII,XIV,XXA,XXIA_Appendix_project YC" xfId="1444"/>
    <cellStyle name="Ç¥ÁØ_¸é´ã¹Ý¿ø_재고평가_Appendix-I,II,VD,VII,VIIABC,VIII,VIIIAB,IX,X,XI,XII,XIV,XXA,XXIA_Appendix_project YC" xfId="1445"/>
    <cellStyle name="C￥AØ_¸e´a¹Y¿ø_재고평가_Appendix-I,II,VD,VII,VIIABC,VIII,VIIIAB,IX,X,XI,XII,XIV,XXA,XXIA_Appendix-2002년" xfId="1446"/>
    <cellStyle name="Ç¥ÁØ_¸é´ã¹Ý¿ø_재고평가_Appendix-I,II,VD,VII,VIIABC,VIII,VIIIAB,IX,X,XI,XII,XIV,XXA,XXIA_Appendix-2002년" xfId="1447"/>
    <cellStyle name="C￥AØ_¸e´a¹Y¿ø_재고평가_Appendix-I,II,VD,VII,VIIABC,VIII,VIIIAB,IX,X,XI,XII,XIV,XXA,XXIA_Appendix-Final" xfId="1450"/>
    <cellStyle name="Ç¥ÁØ_¸é´ã¹Ý¿ø_재고평가_Appendix-I,II,VD,VII,VIIABC,VIII,VIIIAB,IX,X,XI,XII,XIV,XXA,XXIA_Appendix-Final" xfId="1451"/>
    <cellStyle name="C￥AØ_¸e´a¹Y¿ø_재고평가_Appendix-I,II,VD,VII,VIIABC,VIII,VIIIAB,IX,X,XI,XII,XIV,XXA,XXIA_Appendix-Final_1" xfId="1452"/>
    <cellStyle name="Ç¥ÁØ_¸é´ã¹Ý¿ø_재고평가_Appendix-I,II,VD,VII,VIIABC,VIII,VIIIAB,IX,X,XI,XII,XIV,XXA,XXIA_Appendix-Final_1" xfId="1453"/>
    <cellStyle name="C￥AØ_¸e´a¹Y¿ø_재고평가_Appendix-I,II,VD,VII,VIIABC,VIII,VIIIAB,IX,X,XI,XII,XIV,XXA,XXIA_Appendix-Final_1_Borrowing as of 2002" xfId="1454"/>
    <cellStyle name="Ç¥ÁØ_¸é´ã¹Ý¿ø_재고평가_Appendix-I,II,VD,VII,VIIABC,VIII,VIIIAB,IX,X,XI,XII,XIV,XXA,XXIA_Appendix-Final_1_Borrowing as of 2002" xfId="1455"/>
    <cellStyle name="C￥AØ_¸e´a¹Y¿ø_재고평가_Appendix-I,II,VD,VII,VIIABC,VIII,VIIIAB,IX,X,XI,XII,XIV,XXA,XXIA_Appendix-손현곤" xfId="1448"/>
    <cellStyle name="Ç¥ÁØ_¸é´ã¹Ý¿ø_재고평가_Appendix-I,II,VD,VII,VIIABC,VIII,VIIIAB,IX,X,XI,XII,XIV,XXA,XXIA_Appendix-손현곤" xfId="1449"/>
    <cellStyle name="C￥AØ_¸e´a¹Y¿ø_재고평가_Appendix-I,II,VD,VII,VIIABC,VIII,VIIIAB,IX,X,XI,XII,XIV,XXA,XXIA_Book1" xfId="1456"/>
    <cellStyle name="Ç¥ÁØ_¸é´ã¹Ý¿ø_재고평가_Appendix-I,II,VD,VII,VIIABC,VIII,VIIIAB,IX,X,XI,XII,XIV,XXA,XXIA_Book1" xfId="1457"/>
    <cellStyle name="C￥AØ_¸e´a¹Y¿ø_재고평가_Appendix-I,II,VD,VII,VIIABC,VIII,VIIIAB,IX,X,XI,XII,XIV,XXA,XXIA_국가별 제품별 마진율 분석" xfId="1436"/>
    <cellStyle name="Ç¥ÁØ_¸é´ã¹Ý¿ø_재고평가_Appendix-I,II,VD,VII,VIIABC,VIII,VIIIAB,IX,X,XI,XII,XIV,XXA,XXIA_국가별 제품별 마진율 분석" xfId="1437"/>
    <cellStyle name="C￥AØ_¸e´a¹Y¿ø_재고평가_appendix-lee.d.g" xfId="1458"/>
    <cellStyle name="Ç¥ÁØ_¸é´ã¹Ý¿ø_재고평가_appendix-lee.d.g" xfId="1459"/>
    <cellStyle name="C￥AØ_¸e´a¹Y¿ø_재고평가_appendix-lee.d.g_Appendix for project YC" xfId="1462"/>
    <cellStyle name="Ç¥ÁØ_¸é´ã¹Ý¿ø_재고평가_appendix-lee.d.g_Appendix for project YC" xfId="1463"/>
    <cellStyle name="C￥AØ_¸e´a¹Y¿ø_재고평가_appendix-lee.d.g_Appendix(3-31 통합)" xfId="1464"/>
    <cellStyle name="Ç¥ÁØ_¸é´ã¹Ý¿ø_재고평가_appendix-lee.d.g_Appendix(3-31 통합)" xfId="1465"/>
    <cellStyle name="C￥AØ_¸e´a¹Y¿ø_재고평가_appendix-lee.d.g_Appendix(3-31 하장헌)" xfId="1466"/>
    <cellStyle name="Ç¥ÁØ_¸é´ã¹Ý¿ø_재고평가_appendix-lee.d.g_Appendix(3-31 하장헌)" xfId="1467"/>
    <cellStyle name="C￥AØ_¸e´a¹Y¿ø_재고평가_appendix-lee.d.g_Appendix_project YC" xfId="1468"/>
    <cellStyle name="Ç¥ÁØ_¸é´ã¹Ý¿ø_재고평가_appendix-lee.d.g_Appendix_project YC" xfId="1469"/>
    <cellStyle name="C￥AØ_¸e´a¹Y¿ø_재고평가_appendix-lee.d.g_Appendix-2002년" xfId="1470"/>
    <cellStyle name="Ç¥ÁØ_¸é´ã¹Ý¿ø_재고평가_appendix-lee.d.g_Appendix-2002년" xfId="1471"/>
    <cellStyle name="C￥AØ_¸e´a¹Y¿ø_재고평가_appendix-lee.d.g_Appendix-Final" xfId="1474"/>
    <cellStyle name="Ç¥ÁØ_¸é´ã¹Ý¿ø_재고평가_appendix-lee.d.g_Appendix-Final" xfId="1475"/>
    <cellStyle name="C￥AØ_¸e´a¹Y¿ø_재고평가_appendix-lee.d.g_Appendix-Final_1" xfId="1476"/>
    <cellStyle name="Ç¥ÁØ_¸é´ã¹Ý¿ø_재고평가_appendix-lee.d.g_Appendix-Final_1" xfId="1477"/>
    <cellStyle name="C￥AØ_¸e´a¹Y¿ø_재고평가_appendix-lee.d.g_Appendix-Final_1_Borrowing as of 2002" xfId="1478"/>
    <cellStyle name="Ç¥ÁØ_¸é´ã¹Ý¿ø_재고평가_appendix-lee.d.g_Appendix-Final_1_Borrowing as of 2002" xfId="1479"/>
    <cellStyle name="C￥AØ_¸e´a¹Y¿ø_재고평가_appendix-lee.d.g_Appendix-손현곤" xfId="1472"/>
    <cellStyle name="Ç¥ÁØ_¸é´ã¹Ý¿ø_재고평가_appendix-lee.d.g_Appendix-손현곤" xfId="1473"/>
    <cellStyle name="C￥AØ_¸e´a¹Y¿ø_재고평가_appendix-lee.d.g_Book1" xfId="1480"/>
    <cellStyle name="Ç¥ÁØ_¸é´ã¹Ý¿ø_재고평가_appendix-lee.d.g_Book1" xfId="1481"/>
    <cellStyle name="C￥AØ_¸e´a¹Y¿ø_재고평가_appendix-lee.d.g_국가별 제품별 마진율 분석" xfId="1460"/>
    <cellStyle name="Ç¥ÁØ_¸é´ã¹Ý¿ø_재고평가_appendix-lee.d.g_국가별 제품별 마진율 분석" xfId="1461"/>
    <cellStyle name="C￥AØ_¸e´a¹Y¿ø_재고평가_Appendix-손현곤" xfId="1430"/>
    <cellStyle name="Ç¥ÁØ_¸é´ã¹Ý¿ø_재고평가_Appendix-손현곤" xfId="1431"/>
    <cellStyle name="C￥AØ_¸e´a¹Y¿ø_재고평가_Book1" xfId="1482"/>
    <cellStyle name="Ç¥ÁØ_¸é´ã¹Ý¿ø_재고평가_Book1" xfId="1483"/>
    <cellStyle name="C￥AØ_¸e´a¹Y¿ø_재고평가_JP" xfId="1484"/>
    <cellStyle name="Ç¥ÁØ_¸é´ã¹Ý¿ø_재고평가_JP" xfId="1485"/>
    <cellStyle name="C￥AØ_¸e´a¹Y¿ø_재고평가_wp file(0912)" xfId="1486"/>
    <cellStyle name="Ç¥ÁØ_¸é´ã¹Ý¿ø_재고평가_wp file(0912)" xfId="1487"/>
    <cellStyle name="C￥AØ_¸e´a¹Y¿ø_재고평가_국가별 제품별 마진율 분석" xfId="1416"/>
    <cellStyle name="Ç¥ÁØ_¸é´ã¹Ý¿ø_재고평가_국가별 제품별 마진율 분석" xfId="1417"/>
    <cellStyle name="C￥AØ_¸e´a¹Y¿ø_재고평가1" xfId="1488"/>
    <cellStyle name="Ç¥ÁØ_¸é´ã¹Ý¿ø_재고평가1" xfId="1489"/>
    <cellStyle name="C￥AØ_¿¹≫e¿aA≫ " xfId="1662"/>
    <cellStyle name="Ç¥ÁØ_±¹¿Übal" xfId="1663"/>
    <cellStyle name="C￥AØ_±¹¿UPL" xfId="1664"/>
    <cellStyle name="Ç¥ÁØ_±â¾È" xfId="1665"/>
    <cellStyle name="C￥AØ_≫c¾÷ºIº° AN°e " xfId="1666"/>
    <cellStyle name="Ç¥ÁØ_°©À»¼­¿ï" xfId="1667"/>
    <cellStyle name="C￥AØ_°ø¹R5 " xfId="1668"/>
    <cellStyle name="Ç¥ÁØ_°ü¸®Ç×¸ñ_¾÷Á¾º° " xfId="1669"/>
    <cellStyle name="C￥AØ_¼±AoAc°i_1_³≫ºI°eE¹´e AßA¤A÷AI " xfId="1670"/>
    <cellStyle name="Ç¥ÁØ_¾÷Á¾º° " xfId="1671"/>
    <cellStyle name="C￥AØ_¾c½A9" xfId="1672"/>
    <cellStyle name="Ç¥ÁØ_5-1±¤°í " xfId="1673"/>
    <cellStyle name="C￥AØ_5-1±¤°i _2001재무제표" xfId="1674"/>
    <cellStyle name="Ç¥ÁØ_5-1±¤°í _2001재무제표" xfId="1675"/>
    <cellStyle name="C￥AØ_5-1±¤°i _6RCB1 " xfId="1676"/>
    <cellStyle name="Ç¥ÁØ_98³â °á»ê " xfId="1677"/>
    <cellStyle name="C￥AØ_A|C°" xfId="1678"/>
    <cellStyle name="Ç¥ÁØ_Ã¤±Ç¹Ý" xfId="1679"/>
    <cellStyle name="C￥AØ_A¤±C¹Y¿ø" xfId="1680"/>
    <cellStyle name="Ç¥ÁØ_Ã¤±Ç¹Ý¿ø" xfId="1681"/>
    <cellStyle name="C￥AØ_A¤±C¹Y¿ø_AP,manufacturing costs" xfId="1806"/>
    <cellStyle name="Ç¥ÁØ_Ã¤±Ç¹Ý¿ø_AP,manufacturing costs" xfId="1807"/>
    <cellStyle name="C￥AØ_A¤±C¹Y¿ø_AP,manufacturing costs_재고평가" xfId="1808"/>
    <cellStyle name="Ç¥ÁØ_Ã¤±Ç¹Ý¿ø_AP,manufacturing costs_재고평가" xfId="1809"/>
    <cellStyle name="C￥AØ_A¤±C¹Y¿ø_AP,가동시간,top10" xfId="1786"/>
    <cellStyle name="Ç¥ÁØ_Ã¤±Ç¹Ý¿ø_AP,가동시간,top10" xfId="1787"/>
    <cellStyle name="C￥AØ_A¤±C¹Y¿ø_AP,가동시간,top10_additional appendix" xfId="1790"/>
    <cellStyle name="Ç¥ÁØ_Ã¤±Ç¹Ý¿ø_AP,가동시간,top10_additional appendix" xfId="1791"/>
    <cellStyle name="C￥AØ_A¤±C¹Y¿ø_AP,가동시간,top10_additional appendix_AP,manufacturing costs" xfId="1794"/>
    <cellStyle name="Ç¥ÁØ_Ã¤±Ç¹Ý¿ø_AP,가동시간,top10_additional appendix_AP,manufacturing costs" xfId="1795"/>
    <cellStyle name="C￥AØ_A¤±C¹Y¿ø_AP,가동시간,top10_additional appendix_appendix-lee.d.g" xfId="1796"/>
    <cellStyle name="Ç¥ÁØ_Ã¤±Ç¹Ý¿ø_AP,가동시간,top10_additional appendix_appendix-lee.d.g" xfId="1797"/>
    <cellStyle name="C￥AØ_A¤±C¹Y¿ø_AP,가동시간,top10_additional appendix_wp file(0912)" xfId="1798"/>
    <cellStyle name="Ç¥ÁØ_Ã¤±Ç¹Ý¿ø_AP,가동시간,top10_additional appendix_wp file(0912)" xfId="1799"/>
    <cellStyle name="C￥AØ_A¤±C¹Y¿ø_AP,가동시간,top10_additional appendix_재고평가" xfId="1792"/>
    <cellStyle name="Ç¥ÁØ_Ã¤±Ç¹Ý¿ø_AP,가동시간,top10_additional appendix_재고평가" xfId="1793"/>
    <cellStyle name="C￥AØ_A¤±C¹Y¿ø_AP,가동시간,top10_AP,manufacturing costs" xfId="1800"/>
    <cellStyle name="Ç¥ÁØ_Ã¤±Ç¹Ý¿ø_AP,가동시간,top10_AP,manufacturing costs" xfId="1801"/>
    <cellStyle name="C￥AØ_A¤±C¹Y¿ø_AP,가동시간,top10_appendix-lee.d.g" xfId="1802"/>
    <cellStyle name="Ç¥ÁØ_Ã¤±Ç¹Ý¿ø_AP,가동시간,top10_appendix-lee.d.g" xfId="1803"/>
    <cellStyle name="C￥AØ_A¤±C¹Y¿ø_AP,가동시간,top10_wp file(0912)" xfId="1804"/>
    <cellStyle name="Ç¥ÁØ_Ã¤±Ç¹Ý¿ø_AP,가동시간,top10_wp file(0912)" xfId="1805"/>
    <cellStyle name="C￥AØ_A¤±C¹Y¿ø_AP,가동시간,top10_재고평가" xfId="1788"/>
    <cellStyle name="Ç¥ÁØ_Ã¤±Ç¹Ý¿ø_AP,가동시간,top10_재고평가" xfId="1789"/>
    <cellStyle name="C￥AØ_A¤±C¹Y¿ø_Appendix" xfId="1810"/>
    <cellStyle name="Ç¥ÁØ_Ã¤±Ç¹Ý¿ø_Appendix" xfId="1811"/>
    <cellStyle name="C￥AØ_A¤±C¹Y¿ø_Appendix-I,II,VD,VII,VIIABC,VIII,VIIIAB,IX,X,XI,XII,XIV,XXA,XXIA" xfId="1812"/>
    <cellStyle name="Ç¥ÁØ_Ã¤±Ç¹Ý¿ø_Appendix-I,II,VD,VII,VIIABC,VIII,VIIIAB,IX,X,XI,XII,XIV,XXA,XXIA" xfId="1813"/>
    <cellStyle name="C￥AØ_A¤±C¹Y¿ø_appendix-lee.d.g" xfId="1814"/>
    <cellStyle name="Ç¥ÁØ_Ã¤±Ç¹Ý¿ø_appendix-lee.d.g" xfId="1815"/>
    <cellStyle name="C￥AØ_A¤±C¹Y¿ø_BS-Appendix" xfId="1816"/>
    <cellStyle name="Ç¥ÁØ_Ã¤±Ç¹Ý¿ø_BS-Appendix" xfId="1817"/>
    <cellStyle name="C￥AØ_A¤±C¹Y¿ø_JP" xfId="1818"/>
    <cellStyle name="Ç¥ÁØ_Ã¤±Ç¹Ý¿ø_JP" xfId="1819"/>
    <cellStyle name="C￥AØ_A¤±C¹Y¿ø_JP_Appendix for project YC" xfId="1822"/>
    <cellStyle name="Ç¥ÁØ_Ã¤±Ç¹Ý¿ø_JP_Appendix for project YC" xfId="1823"/>
    <cellStyle name="C￥AØ_A¤±C¹Y¿ø_JP_Appendix(3-31 통합)" xfId="1824"/>
    <cellStyle name="Ç¥ÁØ_Ã¤±Ç¹Ý¿ø_JP_Appendix(3-31 통합)" xfId="1825"/>
    <cellStyle name="C￥AØ_A¤±C¹Y¿ø_JP_Appendix(3-31 하장헌)" xfId="1826"/>
    <cellStyle name="Ç¥ÁØ_Ã¤±Ç¹Ý¿ø_JP_Appendix(3-31 하장헌)" xfId="1827"/>
    <cellStyle name="C￥AØ_A¤±C¹Y¿ø_JP_Appendix_project YC" xfId="1828"/>
    <cellStyle name="Ç¥ÁØ_Ã¤±Ç¹Ý¿ø_JP_Appendix_project YC" xfId="1829"/>
    <cellStyle name="C￥AØ_A¤±C¹Y¿ø_JP_Appendix-2002년" xfId="1830"/>
    <cellStyle name="Ç¥ÁØ_Ã¤±Ç¹Ý¿ø_JP_Appendix-2002년" xfId="1831"/>
    <cellStyle name="C￥AØ_A¤±C¹Y¿ø_JP_Appendix-Final" xfId="1834"/>
    <cellStyle name="Ç¥ÁØ_Ã¤±Ç¹Ý¿ø_JP_Appendix-Final" xfId="1835"/>
    <cellStyle name="C￥AØ_A¤±C¹Y¿ø_JP_Appendix-Final_1" xfId="1836"/>
    <cellStyle name="Ç¥ÁØ_Ã¤±Ç¹Ý¿ø_JP_Appendix-Final_1" xfId="1837"/>
    <cellStyle name="C￥AØ_A¤±C¹Y¿ø_JP_Appendix-Final_1_Borrowing as of 2002" xfId="1838"/>
    <cellStyle name="Ç¥ÁØ_Ã¤±Ç¹Ý¿ø_JP_Appendix-Final_1_Borrowing as of 2002" xfId="1839"/>
    <cellStyle name="C￥AØ_A¤±C¹Y¿ø_JP_Appendix-손현곤" xfId="1832"/>
    <cellStyle name="Ç¥ÁØ_Ã¤±Ç¹Ý¿ø_JP_Appendix-손현곤" xfId="1833"/>
    <cellStyle name="C￥AØ_A¤±C¹Y¿ø_JP_Book1" xfId="1840"/>
    <cellStyle name="Ç¥ÁØ_Ã¤±Ç¹Ý¿ø_JP_Book1" xfId="1841"/>
    <cellStyle name="C￥AØ_A¤±C¹Y¿ø_JP_국가별 제품별 마진율 분석" xfId="1820"/>
    <cellStyle name="Ç¥ÁØ_Ã¤±Ç¹Ý¿ø_JP_국가별 제품별 마진율 분석" xfId="1821"/>
    <cellStyle name="C￥AØ_A¤±C¹Y¿ø_mc" xfId="1842"/>
    <cellStyle name="Ç¥ÁØ_Ã¤±Ç¹Ý¿ø_mc" xfId="1843"/>
    <cellStyle name="C￥AØ_A¤±C¹Y¿ø_mc_additional appendix" xfId="1846"/>
    <cellStyle name="Ç¥ÁØ_Ã¤±Ç¹Ý¿ø_mc_additional appendix" xfId="1847"/>
    <cellStyle name="C￥AØ_A¤±C¹Y¿ø_mc_additional appendix_AP,manufacturing costs" xfId="1850"/>
    <cellStyle name="Ç¥ÁØ_Ã¤±Ç¹Ý¿ø_mc_additional appendix_AP,manufacturing costs" xfId="1851"/>
    <cellStyle name="C￥AØ_A¤±C¹Y¿ø_mc_additional appendix_appendix-lee.d.g" xfId="1852"/>
    <cellStyle name="Ç¥ÁØ_Ã¤±Ç¹Ý¿ø_mc_additional appendix_appendix-lee.d.g" xfId="1853"/>
    <cellStyle name="C￥AØ_A¤±C¹Y¿ø_mc_additional appendix_wp file(0912)" xfId="1854"/>
    <cellStyle name="Ç¥ÁØ_Ã¤±Ç¹Ý¿ø_mc_additional appendix_wp file(0912)" xfId="1855"/>
    <cellStyle name="C￥AØ_A¤±C¹Y¿ø_mc_additional appendix_재고평가" xfId="1848"/>
    <cellStyle name="Ç¥ÁØ_Ã¤±Ç¹Ý¿ø_mc_additional appendix_재고평가" xfId="1849"/>
    <cellStyle name="C￥AØ_A¤±C¹Y¿ø_mc_AP,manufacturing costs" xfId="1856"/>
    <cellStyle name="Ç¥ÁØ_Ã¤±Ç¹Ý¿ø_mc_AP,manufacturing costs" xfId="1857"/>
    <cellStyle name="C￥AØ_A¤±C¹Y¿ø_mc_appendix-lee.d.g" xfId="1858"/>
    <cellStyle name="Ç¥ÁØ_Ã¤±Ç¹Ý¿ø_mc_appendix-lee.d.g" xfId="1859"/>
    <cellStyle name="C￥AØ_A¤±C¹Y¿ø_mc_wp file(0912)" xfId="1860"/>
    <cellStyle name="Ç¥ÁØ_Ã¤±Ç¹Ý¿ø_mc_wp file(0912)" xfId="1861"/>
    <cellStyle name="C￥AØ_A¤±C¹Y¿ø_mc_재고평가" xfId="1844"/>
    <cellStyle name="Ç¥ÁØ_Ã¤±Ç¹Ý¿ø_mc_재고평가" xfId="1845"/>
    <cellStyle name="C￥AØ_A¤±C¹Y¿ø_PL-Appendix" xfId="1862"/>
    <cellStyle name="Ç¥ÁØ_Ã¤±Ç¹Ý¿ø_PL-Appendix" xfId="1863"/>
    <cellStyle name="C￥AØ_A¤±C¹Y¿ø_tables for report" xfId="1864"/>
    <cellStyle name="Ç¥ÁØ_Ã¤±Ç¹Ý¿ø_wp file(0912)" xfId="1865"/>
    <cellStyle name="C￥AØ_A¤±C¹Y¿ø_wp file(0912)_1" xfId="1866"/>
    <cellStyle name="Ç¥ÁØ_Ã¤±Ç¹Ý¿ø_wp file(0912)_1" xfId="1867"/>
    <cellStyle name="C￥AØ_A¤±C¹Y¿ø_wp file(0912)_1_Appendix for project YC" xfId="1870"/>
    <cellStyle name="Ç¥ÁØ_Ã¤±Ç¹Ý¿ø_wp file(0912)_1_Appendix for project YC" xfId="1871"/>
    <cellStyle name="C￥AØ_A¤±C¹Y¿ø_wp file(0912)_1_Appendix(3-31 통합)" xfId="1872"/>
    <cellStyle name="Ç¥ÁØ_Ã¤±Ç¹Ý¿ø_wp file(0912)_1_Appendix(3-31 통합)" xfId="1873"/>
    <cellStyle name="C￥AØ_A¤±C¹Y¿ø_wp file(0912)_1_Appendix(3-31 하장헌)" xfId="1874"/>
    <cellStyle name="Ç¥ÁØ_Ã¤±Ç¹Ý¿ø_wp file(0912)_1_Appendix(3-31 하장헌)" xfId="1875"/>
    <cellStyle name="C￥AØ_A¤±C¹Y¿ø_wp file(0912)_1_Appendix_project YC" xfId="1876"/>
    <cellStyle name="Ç¥ÁØ_Ã¤±Ç¹Ý¿ø_wp file(0912)_1_Appendix_project YC" xfId="1877"/>
    <cellStyle name="C￥AØ_A¤±C¹Y¿ø_wp file(0912)_1_Appendix-2002년" xfId="1878"/>
    <cellStyle name="Ç¥ÁØ_Ã¤±Ç¹Ý¿ø_wp file(0912)_1_Appendix-2002년" xfId="1879"/>
    <cellStyle name="C￥AØ_A¤±C¹Y¿ø_wp file(0912)_1_Appendix-Final" xfId="1882"/>
    <cellStyle name="Ç¥ÁØ_Ã¤±Ç¹Ý¿ø_wp file(0912)_1_Appendix-Final" xfId="1883"/>
    <cellStyle name="C￥AØ_A¤±C¹Y¿ø_wp file(0912)_1_Appendix-Final_1" xfId="1884"/>
    <cellStyle name="Ç¥ÁØ_Ã¤±Ç¹Ý¿ø_wp file(0912)_1_Appendix-Final_1" xfId="1885"/>
    <cellStyle name="C￥AØ_A¤±C¹Y¿ø_wp file(0912)_1_Appendix-Final_1_Borrowing as of 2002" xfId="1886"/>
    <cellStyle name="Ç¥ÁØ_Ã¤±Ç¹Ý¿ø_wp file(0912)_1_Appendix-Final_1_Borrowing as of 2002" xfId="1887"/>
    <cellStyle name="C￥AØ_A¤±C¹Y¿ø_wp file(0912)_1_Appendix-손현곤" xfId="1880"/>
    <cellStyle name="Ç¥ÁØ_Ã¤±Ç¹Ý¿ø_wp file(0912)_1_Appendix-손현곤" xfId="1881"/>
    <cellStyle name="C￥AØ_A¤±C¹Y¿ø_wp file(0912)_1_Book1" xfId="1888"/>
    <cellStyle name="Ç¥ÁØ_Ã¤±Ç¹Ý¿ø_wp file(0912)_1_Book1" xfId="1889"/>
    <cellStyle name="C￥AØ_A¤±C¹Y¿ø_wp file(0912)_1_국가별 제품별 마진율 분석" xfId="1868"/>
    <cellStyle name="Ç¥ÁØ_Ã¤±Ç¹Ý¿ø_wp file(0912)_1_국가별 제품별 마진율 분석" xfId="1869"/>
    <cellStyle name="C￥AØ_A¤±C¹Y¿ø_wp file(0912)_Appendix" xfId="1892"/>
    <cellStyle name="Ç¥ÁØ_Ã¤±Ç¹Ý¿ø_wp file(0912)_Appendix" xfId="1893"/>
    <cellStyle name="C￥AØ_A¤±C¹Y¿ø_wp file(0912)_Appendix(3-31 통합)" xfId="1894"/>
    <cellStyle name="Ç¥ÁØ_Ã¤±Ç¹Ý¿ø_wp file(0912)_Appendix(3-31 통합)" xfId="1895"/>
    <cellStyle name="C￥AØ_A¤±C¹Y¿ø_wp file(0912)_Appendix(3-31 하장헌)" xfId="1896"/>
    <cellStyle name="Ç¥ÁØ_Ã¤±Ç¹Ý¿ø_wp file(0912)_Appendix(3-31 하장헌)" xfId="1897"/>
    <cellStyle name="C￥AØ_A¤±C¹Y¿ø_wp file(0912)_Appendix-2002년" xfId="1898"/>
    <cellStyle name="Ç¥ÁØ_Ã¤±Ç¹Ý¿ø_wp file(0912)_Appendix-2002년" xfId="1899"/>
    <cellStyle name="C￥AØ_A¤±C¹Y¿ø_wp file(0912)_Appendix-Final" xfId="1902"/>
    <cellStyle name="Ç¥ÁØ_Ã¤±Ç¹Ý¿ø_wp file(0912)_Appendix-Final" xfId="1903"/>
    <cellStyle name="C￥AØ_A¤±C¹Y¿ø_wp file(0912)_Appendix-I,II,VD,VII,VIIABC,VIII,VIIIAB,IX,X,XI,XII,XIV,XXA,XXIA" xfId="1904"/>
    <cellStyle name="Ç¥ÁØ_Ã¤±Ç¹Ý¿ø_wp file(0912)_Appendix-I,II,VD,VII,VIIABC,VIII,VIIIAB,IX,X,XI,XII,XIV,XXA,XXIA" xfId="1905"/>
    <cellStyle name="C￥AØ_A¤±C¹Y¿ø_wp file(0912)_Appendix-I,II,VD,VII,VIIABC,VIII,VIIIAB,IX,X,XI,XII,XIV,XXA,XXIA_Appendix for project YC" xfId="1908"/>
    <cellStyle name="Ç¥ÁØ_Ã¤±Ç¹Ý¿ø_wp file(0912)_Appendix-I,II,VD,VII,VIIABC,VIII,VIIIAB,IX,X,XI,XII,XIV,XXA,XXIA_Appendix for project YC" xfId="1909"/>
    <cellStyle name="C￥AØ_A¤±C¹Y¿ø_wp file(0912)_Appendix-I,II,VD,VII,VIIABC,VIII,VIIIAB,IX,X,XI,XII,XIV,XXA,XXIA_Appendix(3-31 통합)" xfId="1910"/>
    <cellStyle name="Ç¥ÁØ_Ã¤±Ç¹Ý¿ø_wp file(0912)_Appendix-I,II,VD,VII,VIIABC,VIII,VIIIAB,IX,X,XI,XII,XIV,XXA,XXIA_Appendix(3-31 통합)" xfId="1911"/>
    <cellStyle name="C￥AØ_A¤±C¹Y¿ø_wp file(0912)_Appendix-I,II,VD,VII,VIIABC,VIII,VIIIAB,IX,X,XI,XII,XIV,XXA,XXIA_Appendix(3-31 하장헌)" xfId="1912"/>
    <cellStyle name="Ç¥ÁØ_Ã¤±Ç¹Ý¿ø_wp file(0912)_Appendix-I,II,VD,VII,VIIABC,VIII,VIIIAB,IX,X,XI,XII,XIV,XXA,XXIA_Appendix(3-31 하장헌)" xfId="1913"/>
    <cellStyle name="C￥AØ_A¤±C¹Y¿ø_wp file(0912)_Appendix-I,II,VD,VII,VIIABC,VIII,VIIIAB,IX,X,XI,XII,XIV,XXA,XXIA_Appendix_project YC" xfId="1914"/>
    <cellStyle name="Ç¥ÁØ_Ã¤±Ç¹Ý¿ø_wp file(0912)_Appendix-I,II,VD,VII,VIIABC,VIII,VIIIAB,IX,X,XI,XII,XIV,XXA,XXIA_Appendix_project YC" xfId="1915"/>
    <cellStyle name="C￥AØ_A¤±C¹Y¿ø_wp file(0912)_Appendix-I,II,VD,VII,VIIABC,VIII,VIIIAB,IX,X,XI,XII,XIV,XXA,XXIA_Appendix-2002년" xfId="1916"/>
    <cellStyle name="Ç¥ÁØ_Ã¤±Ç¹Ý¿ø_wp file(0912)_Appendix-I,II,VD,VII,VIIABC,VIII,VIIIAB,IX,X,XI,XII,XIV,XXA,XXIA_Appendix-2002년" xfId="1917"/>
    <cellStyle name="C￥AØ_A¤±C¹Y¿ø_wp file(0912)_Appendix-I,II,VD,VII,VIIABC,VIII,VIIIAB,IX,X,XI,XII,XIV,XXA,XXIA_Appendix-Final" xfId="1920"/>
    <cellStyle name="Ç¥ÁØ_Ã¤±Ç¹Ý¿ø_wp file(0912)_Appendix-I,II,VD,VII,VIIABC,VIII,VIIIAB,IX,X,XI,XII,XIV,XXA,XXIA_Appendix-Final" xfId="1921"/>
    <cellStyle name="C￥AØ_A¤±C¹Y¿ø_wp file(0912)_Appendix-I,II,VD,VII,VIIABC,VIII,VIIIAB,IX,X,XI,XII,XIV,XXA,XXIA_Appendix-Final_1" xfId="1922"/>
    <cellStyle name="Ç¥ÁØ_Ã¤±Ç¹Ý¿ø_wp file(0912)_Appendix-I,II,VD,VII,VIIABC,VIII,VIIIAB,IX,X,XI,XII,XIV,XXA,XXIA_Appendix-Final_1" xfId="1923"/>
    <cellStyle name="C￥AØ_A¤±C¹Y¿ø_wp file(0912)_Appendix-I,II,VD,VII,VIIABC,VIII,VIIIAB,IX,X,XI,XII,XIV,XXA,XXIA_Appendix-Final_1_Borrowing as of 2002" xfId="1924"/>
    <cellStyle name="Ç¥ÁØ_Ã¤±Ç¹Ý¿ø_wp file(0912)_Appendix-I,II,VD,VII,VIIABC,VIII,VIIIAB,IX,X,XI,XII,XIV,XXA,XXIA_Appendix-Final_1_Borrowing as of 2002" xfId="1925"/>
    <cellStyle name="C￥AØ_A¤±C¹Y¿ø_wp file(0912)_Appendix-I,II,VD,VII,VIIABC,VIII,VIIIAB,IX,X,XI,XII,XIV,XXA,XXIA_Appendix-손현곤" xfId="1918"/>
    <cellStyle name="Ç¥ÁØ_Ã¤±Ç¹Ý¿ø_wp file(0912)_Appendix-I,II,VD,VII,VIIABC,VIII,VIIIAB,IX,X,XI,XII,XIV,XXA,XXIA_Appendix-손현곤" xfId="1919"/>
    <cellStyle name="C￥AØ_A¤±C¹Y¿ø_wp file(0912)_Appendix-I,II,VD,VII,VIIABC,VIII,VIIIAB,IX,X,XI,XII,XIV,XXA,XXIA_Book1" xfId="1926"/>
    <cellStyle name="Ç¥ÁØ_Ã¤±Ç¹Ý¿ø_wp file(0912)_Appendix-I,II,VD,VII,VIIABC,VIII,VIIIAB,IX,X,XI,XII,XIV,XXA,XXIA_Book1" xfId="1927"/>
    <cellStyle name="C￥AØ_A¤±C¹Y¿ø_wp file(0912)_Appendix-I,II,VD,VII,VIIABC,VIII,VIIIAB,IX,X,XI,XII,XIV,XXA,XXIA_국가별 제품별 마진율 분석" xfId="1906"/>
    <cellStyle name="Ç¥ÁØ_Ã¤±Ç¹Ý¿ø_wp file(0912)_Appendix-I,II,VD,VII,VIIABC,VIII,VIIIAB,IX,X,XI,XII,XIV,XXA,XXIA_국가별 제품별 마진율 분석" xfId="1907"/>
    <cellStyle name="C￥AØ_A¤±C¹Y¿ø_wp file(0912)_appendix-lee.d.g" xfId="1928"/>
    <cellStyle name="Ç¥ÁØ_Ã¤±Ç¹Ý¿ø_wp file(0912)_appendix-lee.d.g" xfId="1929"/>
    <cellStyle name="C￥AØ_A¤±C¹Y¿ø_wp file(0912)_appendix-lee.d.g_Appendix for project YC" xfId="1932"/>
    <cellStyle name="Ç¥ÁØ_Ã¤±Ç¹Ý¿ø_wp file(0912)_appendix-lee.d.g_Appendix for project YC" xfId="1933"/>
    <cellStyle name="C￥AØ_A¤±C¹Y¿ø_wp file(0912)_appendix-lee.d.g_Appendix(3-31 통합)" xfId="1934"/>
    <cellStyle name="Ç¥ÁØ_Ã¤±Ç¹Ý¿ø_wp file(0912)_appendix-lee.d.g_Appendix(3-31 통합)" xfId="1935"/>
    <cellStyle name="C￥AØ_A¤±C¹Y¿ø_wp file(0912)_appendix-lee.d.g_Appendix(3-31 하장헌)" xfId="1936"/>
    <cellStyle name="Ç¥ÁØ_Ã¤±Ç¹Ý¿ø_wp file(0912)_appendix-lee.d.g_Appendix(3-31 하장헌)" xfId="1937"/>
    <cellStyle name="C￥AØ_A¤±C¹Y¿ø_wp file(0912)_appendix-lee.d.g_Appendix_project YC" xfId="1938"/>
    <cellStyle name="Ç¥ÁØ_Ã¤±Ç¹Ý¿ø_wp file(0912)_appendix-lee.d.g_Appendix_project YC" xfId="1939"/>
    <cellStyle name="C￥AØ_A¤±C¹Y¿ø_wp file(0912)_appendix-lee.d.g_Appendix-2002년" xfId="1940"/>
    <cellStyle name="Ç¥ÁØ_Ã¤±Ç¹Ý¿ø_wp file(0912)_appendix-lee.d.g_Appendix-2002년" xfId="1941"/>
    <cellStyle name="C￥AØ_A¤±C¹Y¿ø_wp file(0912)_appendix-lee.d.g_Appendix-Final" xfId="1944"/>
    <cellStyle name="Ç¥ÁØ_Ã¤±Ç¹Ý¿ø_wp file(0912)_appendix-lee.d.g_Appendix-Final" xfId="1945"/>
    <cellStyle name="C￥AØ_A¤±C¹Y¿ø_wp file(0912)_appendix-lee.d.g_Appendix-Final_1" xfId="1946"/>
    <cellStyle name="Ç¥ÁØ_Ã¤±Ç¹Ý¿ø_wp file(0912)_appendix-lee.d.g_Appendix-Final_1" xfId="1947"/>
    <cellStyle name="C￥AØ_A¤±C¹Y¿ø_wp file(0912)_appendix-lee.d.g_Appendix-Final_1_Borrowing as of 2002" xfId="1948"/>
    <cellStyle name="Ç¥ÁØ_Ã¤±Ç¹Ý¿ø_wp file(0912)_appendix-lee.d.g_Appendix-Final_1_Borrowing as of 2002" xfId="1949"/>
    <cellStyle name="C￥AØ_A¤±C¹Y¿ø_wp file(0912)_appendix-lee.d.g_Appendix-손현곤" xfId="1942"/>
    <cellStyle name="Ç¥ÁØ_Ã¤±Ç¹Ý¿ø_wp file(0912)_appendix-lee.d.g_Appendix-손현곤" xfId="1943"/>
    <cellStyle name="C￥AØ_A¤±C¹Y¿ø_wp file(0912)_appendix-lee.d.g_Book1" xfId="1950"/>
    <cellStyle name="Ç¥ÁØ_Ã¤±Ç¹Ý¿ø_wp file(0912)_appendix-lee.d.g_Book1" xfId="1951"/>
    <cellStyle name="C￥AØ_A¤±C¹Y¿ø_wp file(0912)_appendix-lee.d.g_국가별 제품별 마진율 분석" xfId="1930"/>
    <cellStyle name="Ç¥ÁØ_Ã¤±Ç¹Ý¿ø_wp file(0912)_appendix-lee.d.g_국가별 제품별 마진율 분석" xfId="1931"/>
    <cellStyle name="C￥AØ_A¤±C¹Y¿ø_wp file(0912)_Appendix-손현곤" xfId="1900"/>
    <cellStyle name="Ç¥ÁØ_Ã¤±Ç¹Ý¿ø_wp file(0912)_Appendix-손현곤" xfId="1901"/>
    <cellStyle name="C￥AØ_A¤±C¹Y¿ø_wp file(0912)_Book1" xfId="1952"/>
    <cellStyle name="Ç¥ÁØ_Ã¤±Ç¹Ý¿ø_wp file(0912)_Book1" xfId="1953"/>
    <cellStyle name="C￥AØ_A¤±C¹Y¿ø_wp file(0912)_JP" xfId="1954"/>
    <cellStyle name="Ç¥ÁØ_Ã¤±Ç¹Ý¿ø_wp file(0912)_JP" xfId="1955"/>
    <cellStyle name="C￥AØ_A¤±C¹Y¿ø_wp file(0912)_wp file(0912)" xfId="1956"/>
    <cellStyle name="Ç¥ÁØ_Ã¤±Ç¹Ý¿ø_wp file(0912)_wp file(0912)" xfId="1957"/>
    <cellStyle name="C￥AØ_A¤±C¹Y¿ø_wp file(0912)_국가별 제품별 마진율 분석" xfId="1890"/>
    <cellStyle name="Ç¥ÁØ_Ã¤±Ç¹Ý¿ø_wp file(0912)_국가별 제품별 마진율 분석" xfId="1891"/>
    <cellStyle name="C￥AØ_A¤±C¹Y¿ø_매입채무" xfId="1682"/>
    <cellStyle name="Ç¥ÁØ_Ã¤±Ç¹Ý¿ø_매입채무" xfId="1683"/>
    <cellStyle name="C￥AØ_A¤±C¹Y¿ø_매입채무_appendix-lee.d.g" xfId="1686"/>
    <cellStyle name="Ç¥ÁØ_Ã¤±Ç¹Ý¿ø_매입채무_appendix-lee.d.g" xfId="1687"/>
    <cellStyle name="C￥AØ_A¤±C¹Y¿ø_매입채무_wp file(0912)" xfId="1688"/>
    <cellStyle name="Ç¥ÁØ_Ã¤±Ç¹Ý¿ø_매입채무_wp file(0912)" xfId="1689"/>
    <cellStyle name="C￥AØ_A¤±C¹Y¿ø_매입채무_재고평가" xfId="1684"/>
    <cellStyle name="Ç¥ÁØ_Ã¤±Ç¹Ý¿ø_매입채무_재고평가" xfId="1685"/>
    <cellStyle name="C￥AØ_A¤±C¹Y¿ø_연결BS" xfId="1690"/>
    <cellStyle name="Ç¥ÁØ_Ã¤±Ç¹Ý¿ø_연결BS" xfId="1691"/>
    <cellStyle name="C￥AØ_A¤±C¹Y¿ø_연결BS_additional appendix" xfId="1694"/>
    <cellStyle name="Ç¥ÁØ_Ã¤±Ç¹Ý¿ø_연결BS_additional appendix" xfId="1695"/>
    <cellStyle name="C￥AØ_A¤±C¹Y¿ø_연결BS_additional appendix_AP,manufacturing costs" xfId="1698"/>
    <cellStyle name="Ç¥ÁØ_Ã¤±Ç¹Ý¿ø_연결BS_additional appendix_AP,manufacturing costs" xfId="1699"/>
    <cellStyle name="C￥AØ_A¤±C¹Y¿ø_연결BS_additional appendix_appendix-lee.d.g" xfId="1700"/>
    <cellStyle name="Ç¥ÁØ_Ã¤±Ç¹Ý¿ø_연결BS_additional appendix_appendix-lee.d.g" xfId="1701"/>
    <cellStyle name="C￥AØ_A¤±C¹Y¿ø_연결BS_additional appendix_wp file(0912)" xfId="1702"/>
    <cellStyle name="Ç¥ÁØ_Ã¤±Ç¹Ý¿ø_연결BS_additional appendix_wp file(0912)" xfId="1703"/>
    <cellStyle name="C￥AØ_A¤±C¹Y¿ø_연결BS_additional appendix_재고평가" xfId="1696"/>
    <cellStyle name="Ç¥ÁØ_Ã¤±Ç¹Ý¿ø_연결BS_additional appendix_재고평가" xfId="1697"/>
    <cellStyle name="C￥AØ_A¤±C¹Y¿ø_연결BS_AP,manufacturing costs" xfId="1704"/>
    <cellStyle name="Ç¥ÁØ_Ã¤±Ç¹Ý¿ø_연결BS_AP,manufacturing costs" xfId="1705"/>
    <cellStyle name="C￥AØ_A¤±C¹Y¿ø_연결BS_appendix-lee.d.g" xfId="1706"/>
    <cellStyle name="Ç¥ÁØ_Ã¤±Ç¹Ý¿ø_연결BS_appendix-lee.d.g" xfId="1707"/>
    <cellStyle name="C￥AØ_A¤±C¹Y¿ø_연결BS_wp file(0912)" xfId="1708"/>
    <cellStyle name="Ç¥ÁØ_Ã¤±Ç¹Ý¿ø_연결BS_wp file(0912)" xfId="1709"/>
    <cellStyle name="C￥AØ_A¤±C¹Y¿ø_연결BS_재고평가" xfId="1692"/>
    <cellStyle name="Ç¥ÁØ_Ã¤±Ç¹Ý¿ø_연결BS_재고평가" xfId="1693"/>
    <cellStyle name="C￥AØ_A¤±C¹Y¿ø_재고평가" xfId="1710"/>
    <cellStyle name="Ç¥ÁØ_Ã¤±Ç¹Ý¿ø_재고평가" xfId="1711"/>
    <cellStyle name="C￥AØ_A¤±C¹Y¿ø_재고평가_Appendix" xfId="1714"/>
    <cellStyle name="Ç¥ÁØ_Ã¤±Ç¹Ý¿ø_재고평가_Appendix" xfId="1715"/>
    <cellStyle name="C￥AØ_A¤±C¹Y¿ø_재고평가_Appendix for project YC" xfId="1716"/>
    <cellStyle name="Ç¥ÁØ_Ã¤±Ç¹Ý¿ø_재고평가_Appendix for project YC" xfId="1717"/>
    <cellStyle name="C￥AØ_A¤±C¹Y¿ø_재고평가_Appendix(3-31 통합)" xfId="1718"/>
    <cellStyle name="Ç¥ÁØ_Ã¤±Ç¹Ý¿ø_재고평가_Appendix(3-31 통합)" xfId="1719"/>
    <cellStyle name="C￥AØ_A¤±C¹Y¿ø_재고평가_Appendix(3-31 하장헌)" xfId="1720"/>
    <cellStyle name="Ç¥ÁØ_Ã¤±Ç¹Ý¿ø_재고평가_Appendix(3-31 하장헌)" xfId="1721"/>
    <cellStyle name="C￥AØ_A¤±C¹Y¿ø_재고평가_Appendix_project YC" xfId="1722"/>
    <cellStyle name="Ç¥ÁØ_Ã¤±Ç¹Ý¿ø_재고평가_Appendix_project YC" xfId="1723"/>
    <cellStyle name="C￥AØ_A¤±C¹Y¿ø_재고평가_Appendix-2002년" xfId="1724"/>
    <cellStyle name="Ç¥ÁØ_Ã¤±Ç¹Ý¿ø_재고평가_Appendix-2002년" xfId="1725"/>
    <cellStyle name="C￥AØ_A¤±C¹Y¿ø_재고평가_Appendix-Final" xfId="1728"/>
    <cellStyle name="Ç¥ÁØ_Ã¤±Ç¹Ý¿ø_재고평가_Appendix-Final" xfId="1729"/>
    <cellStyle name="C￥AØ_A¤±C¹Y¿ø_재고평가_Appendix-I,II,VD,VII,VIIABC,VIII,VIIIAB,IX,X,XI,XII,XIV,XXA,XXIA" xfId="1730"/>
    <cellStyle name="Ç¥ÁØ_Ã¤±Ç¹Ý¿ø_재고평가_Appendix-I,II,VD,VII,VIIABC,VIII,VIIIAB,IX,X,XI,XII,XIV,XXA,XXIA" xfId="1731"/>
    <cellStyle name="C￥AØ_A¤±C¹Y¿ø_재고평가_Appendix-I,II,VD,VII,VIIABC,VIII,VIIIAB,IX,X,XI,XII,XIV,XXA,XXIA_Appendix for project YC" xfId="1734"/>
    <cellStyle name="Ç¥ÁØ_Ã¤±Ç¹Ý¿ø_재고평가_Appendix-I,II,VD,VII,VIIABC,VIII,VIIIAB,IX,X,XI,XII,XIV,XXA,XXIA_Appendix for project YC" xfId="1735"/>
    <cellStyle name="C￥AØ_A¤±C¹Y¿ø_재고평가_Appendix-I,II,VD,VII,VIIABC,VIII,VIIIAB,IX,X,XI,XII,XIV,XXA,XXIA_Appendix(3-31 통합)" xfId="1736"/>
    <cellStyle name="Ç¥ÁØ_Ã¤±Ç¹Ý¿ø_재고평가_Appendix-I,II,VD,VII,VIIABC,VIII,VIIIAB,IX,X,XI,XII,XIV,XXA,XXIA_Appendix(3-31 통합)" xfId="1737"/>
    <cellStyle name="C￥AØ_A¤±C¹Y¿ø_재고평가_Appendix-I,II,VD,VII,VIIABC,VIII,VIIIAB,IX,X,XI,XII,XIV,XXA,XXIA_Appendix(3-31 하장헌)" xfId="1738"/>
    <cellStyle name="Ç¥ÁØ_Ã¤±Ç¹Ý¿ø_재고평가_Appendix-I,II,VD,VII,VIIABC,VIII,VIIIAB,IX,X,XI,XII,XIV,XXA,XXIA_Appendix(3-31 하장헌)" xfId="1739"/>
    <cellStyle name="C￥AØ_A¤±C¹Y¿ø_재고평가_Appendix-I,II,VD,VII,VIIABC,VIII,VIIIAB,IX,X,XI,XII,XIV,XXA,XXIA_Appendix_project YC" xfId="1740"/>
    <cellStyle name="Ç¥ÁØ_Ã¤±Ç¹Ý¿ø_재고평가_Appendix-I,II,VD,VII,VIIABC,VIII,VIIIAB,IX,X,XI,XII,XIV,XXA,XXIA_Appendix_project YC" xfId="1741"/>
    <cellStyle name="C￥AØ_A¤±C¹Y¿ø_재고평가_Appendix-I,II,VD,VII,VIIABC,VIII,VIIIAB,IX,X,XI,XII,XIV,XXA,XXIA_Appendix-2002년" xfId="1742"/>
    <cellStyle name="Ç¥ÁØ_Ã¤±Ç¹Ý¿ø_재고평가_Appendix-I,II,VD,VII,VIIABC,VIII,VIIIAB,IX,X,XI,XII,XIV,XXA,XXIA_Appendix-2002년" xfId="1743"/>
    <cellStyle name="C￥AØ_A¤±C¹Y¿ø_재고평가_Appendix-I,II,VD,VII,VIIABC,VIII,VIIIAB,IX,X,XI,XII,XIV,XXA,XXIA_Appendix-Final" xfId="1746"/>
    <cellStyle name="Ç¥ÁØ_Ã¤±Ç¹Ý¿ø_재고평가_Appendix-I,II,VD,VII,VIIABC,VIII,VIIIAB,IX,X,XI,XII,XIV,XXA,XXIA_Appendix-Final" xfId="1747"/>
    <cellStyle name="C￥AØ_A¤±C¹Y¿ø_재고평가_Appendix-I,II,VD,VII,VIIABC,VIII,VIIIAB,IX,X,XI,XII,XIV,XXA,XXIA_Appendix-Final_1" xfId="1748"/>
    <cellStyle name="Ç¥ÁØ_Ã¤±Ç¹Ý¿ø_재고평가_Appendix-I,II,VD,VII,VIIABC,VIII,VIIIAB,IX,X,XI,XII,XIV,XXA,XXIA_Appendix-Final_1" xfId="1749"/>
    <cellStyle name="C￥AØ_A¤±C¹Y¿ø_재고평가_Appendix-I,II,VD,VII,VIIABC,VIII,VIIIAB,IX,X,XI,XII,XIV,XXA,XXIA_Appendix-Final_1_Borrowing as of 2002" xfId="1750"/>
    <cellStyle name="Ç¥ÁØ_Ã¤±Ç¹Ý¿ø_재고평가_Appendix-I,II,VD,VII,VIIABC,VIII,VIIIAB,IX,X,XI,XII,XIV,XXA,XXIA_Appendix-Final_1_Borrowing as of 2002" xfId="1751"/>
    <cellStyle name="C￥AØ_A¤±C¹Y¿ø_재고평가_Appendix-I,II,VD,VII,VIIABC,VIII,VIIIAB,IX,X,XI,XII,XIV,XXA,XXIA_Appendix-손현곤" xfId="1744"/>
    <cellStyle name="Ç¥ÁØ_Ã¤±Ç¹Ý¿ø_재고평가_Appendix-I,II,VD,VII,VIIABC,VIII,VIIIAB,IX,X,XI,XII,XIV,XXA,XXIA_Appendix-손현곤" xfId="1745"/>
    <cellStyle name="C￥AØ_A¤±C¹Y¿ø_재고평가_Appendix-I,II,VD,VII,VIIABC,VIII,VIIIAB,IX,X,XI,XII,XIV,XXA,XXIA_Book1" xfId="1752"/>
    <cellStyle name="Ç¥ÁØ_Ã¤±Ç¹Ý¿ø_재고평가_Appendix-I,II,VD,VII,VIIABC,VIII,VIIIAB,IX,X,XI,XII,XIV,XXA,XXIA_Book1" xfId="1753"/>
    <cellStyle name="C￥AØ_A¤±C¹Y¿ø_재고평가_Appendix-I,II,VD,VII,VIIABC,VIII,VIIIAB,IX,X,XI,XII,XIV,XXA,XXIA_국가별 제품별 마진율 분석" xfId="1732"/>
    <cellStyle name="Ç¥ÁØ_Ã¤±Ç¹Ý¿ø_재고평가_Appendix-I,II,VD,VII,VIIABC,VIII,VIIIAB,IX,X,XI,XII,XIV,XXA,XXIA_국가별 제품별 마진율 분석" xfId="1733"/>
    <cellStyle name="C￥AØ_A¤±C¹Y¿ø_재고평가_appendix-lee.d.g" xfId="1754"/>
    <cellStyle name="Ç¥ÁØ_Ã¤±Ç¹Ý¿ø_재고평가_appendix-lee.d.g" xfId="1755"/>
    <cellStyle name="C￥AØ_A¤±C¹Y¿ø_재고평가_appendix-lee.d.g_Appendix for project YC" xfId="1758"/>
    <cellStyle name="Ç¥ÁØ_Ã¤±Ç¹Ý¿ø_재고평가_appendix-lee.d.g_Appendix for project YC" xfId="1759"/>
    <cellStyle name="C￥AØ_A¤±C¹Y¿ø_재고평가_appendix-lee.d.g_Appendix(3-31 통합)" xfId="1760"/>
    <cellStyle name="Ç¥ÁØ_Ã¤±Ç¹Ý¿ø_재고평가_appendix-lee.d.g_Appendix(3-31 통합)" xfId="1761"/>
    <cellStyle name="C￥AØ_A¤±C¹Y¿ø_재고평가_appendix-lee.d.g_Appendix(3-31 하장헌)" xfId="1762"/>
    <cellStyle name="Ç¥ÁØ_Ã¤±Ç¹Ý¿ø_재고평가_appendix-lee.d.g_Appendix(3-31 하장헌)" xfId="1763"/>
    <cellStyle name="C￥AØ_A¤±C¹Y¿ø_재고평가_appendix-lee.d.g_Appendix_project YC" xfId="1764"/>
    <cellStyle name="Ç¥ÁØ_Ã¤±Ç¹Ý¿ø_재고평가_appendix-lee.d.g_Appendix_project YC" xfId="1765"/>
    <cellStyle name="C￥AØ_A¤±C¹Y¿ø_재고평가_appendix-lee.d.g_Appendix-2002년" xfId="1766"/>
    <cellStyle name="Ç¥ÁØ_Ã¤±Ç¹Ý¿ø_재고평가_appendix-lee.d.g_Appendix-2002년" xfId="1767"/>
    <cellStyle name="C￥AØ_A¤±C¹Y¿ø_재고평가_appendix-lee.d.g_Appendix-Final" xfId="1770"/>
    <cellStyle name="Ç¥ÁØ_Ã¤±Ç¹Ý¿ø_재고평가_appendix-lee.d.g_Appendix-Final" xfId="1771"/>
    <cellStyle name="C￥AØ_A¤±C¹Y¿ø_재고평가_appendix-lee.d.g_Appendix-Final_1" xfId="1772"/>
    <cellStyle name="Ç¥ÁØ_Ã¤±Ç¹Ý¿ø_재고평가_appendix-lee.d.g_Appendix-Final_1" xfId="1773"/>
    <cellStyle name="C￥AØ_A¤±C¹Y¿ø_재고평가_appendix-lee.d.g_Appendix-Final_1_Borrowing as of 2002" xfId="1774"/>
    <cellStyle name="Ç¥ÁØ_Ã¤±Ç¹Ý¿ø_재고평가_appendix-lee.d.g_Appendix-Final_1_Borrowing as of 2002" xfId="1775"/>
    <cellStyle name="C￥AØ_A¤±C¹Y¿ø_재고평가_appendix-lee.d.g_Appendix-손현곤" xfId="1768"/>
    <cellStyle name="Ç¥ÁØ_Ã¤±Ç¹Ý¿ø_재고평가_appendix-lee.d.g_Appendix-손현곤" xfId="1769"/>
    <cellStyle name="C￥AØ_A¤±C¹Y¿ø_재고평가_appendix-lee.d.g_Book1" xfId="1776"/>
    <cellStyle name="Ç¥ÁØ_Ã¤±Ç¹Ý¿ø_재고평가_appendix-lee.d.g_Book1" xfId="1777"/>
    <cellStyle name="C￥AØ_A¤±C¹Y¿ø_재고평가_appendix-lee.d.g_국가별 제품별 마진율 분석" xfId="1756"/>
    <cellStyle name="Ç¥ÁØ_Ã¤±Ç¹Ý¿ø_재고평가_appendix-lee.d.g_국가별 제품별 마진율 분석" xfId="1757"/>
    <cellStyle name="C￥AØ_A¤±C¹Y¿ø_재고평가_Appendix-손현곤" xfId="1726"/>
    <cellStyle name="Ç¥ÁØ_Ã¤±Ç¹Ý¿ø_재고평가_Appendix-손현곤" xfId="1727"/>
    <cellStyle name="C￥AØ_A¤±C¹Y¿ø_재고평가_Book1" xfId="1778"/>
    <cellStyle name="Ç¥ÁØ_Ã¤±Ç¹Ý¿ø_재고평가_Book1" xfId="1779"/>
    <cellStyle name="C￥AØ_A¤±C¹Y¿ø_재고평가_JP" xfId="1780"/>
    <cellStyle name="Ç¥ÁØ_Ã¤±Ç¹Ý¿ø_재고평가_JP" xfId="1781"/>
    <cellStyle name="C￥AØ_A¤±C¹Y¿ø_재고평가_wp file(0912)" xfId="1782"/>
    <cellStyle name="Ç¥ÁØ_Ã¤±Ç¹Ý¿ø_재고평가_wp file(0912)" xfId="1783"/>
    <cellStyle name="C￥AØ_A¤±C¹Y¿ø_재고평가_국가별 제품별 마진율 분석" xfId="1712"/>
    <cellStyle name="Ç¥ÁØ_Ã¤±Ç¹Ý¿ø_재고평가_국가별 제품별 마진율 분석" xfId="1713"/>
    <cellStyle name="C￥AØ_A¤±C¹Y¿ø_재고평가1" xfId="1784"/>
    <cellStyle name="Ç¥ÁØ_Ã¤±Ç¹Ý¿ø_재고평가1" xfId="1785"/>
    <cellStyle name="C￥AØ_AO°￡E¸AC" xfId="1958"/>
    <cellStyle name="Ç¥ÁØ_ÁÖ°£È¸ÀÇ" xfId="1959"/>
    <cellStyle name="C￥AØ_Ay°eC￥(2¿u) " xfId="1960"/>
    <cellStyle name="Ç¥ÁØ_Áý°èÇ¥(2¿ù) " xfId="1961"/>
    <cellStyle name="C￥AØ_Ay°eC￥(2¿u) _2001재무제표" xfId="1962"/>
    <cellStyle name="Ç¥ÁØ_Áý°èÇ¥(2¿ù) _2001재무제표" xfId="1963"/>
    <cellStyle name="C￥AØ_C°AC¼­1" xfId="1964"/>
    <cellStyle name="Ç¥ÁØ_ÇØ¿Ü¿ù" xfId="1965"/>
    <cellStyle name="C￥AØ_CoAo¹yAI °A¾×¿ⓒ½A " xfId="1966"/>
    <cellStyle name="Ç¥áø_DWS_연결 Package_자회사A_재무제표_20091231" xfId="1967"/>
    <cellStyle name="C￥AØ_laroux" xfId="1968"/>
    <cellStyle name="Ç¥ÁØ_laroux" xfId="1969"/>
    <cellStyle name="C￥AØ_laroux_1" xfId="1970"/>
    <cellStyle name="Ç¥ÁØ_laroux_1" xfId="1971"/>
    <cellStyle name="C￥AØ_laroux_1_AP,manufacturing costs" xfId="2096"/>
    <cellStyle name="Ç¥ÁØ_laroux_1_AP,manufacturing costs" xfId="2097"/>
    <cellStyle name="C￥AØ_laroux_1_AP,manufacturing costs_재고평가" xfId="2098"/>
    <cellStyle name="Ç¥ÁØ_laroux_1_AP,manufacturing costs_재고평가" xfId="2099"/>
    <cellStyle name="C￥AØ_laroux_1_AP,가동시간,top10" xfId="2076"/>
    <cellStyle name="Ç¥ÁØ_laroux_1_AP,가동시간,top10" xfId="2077"/>
    <cellStyle name="C￥AØ_laroux_1_AP,가동시간,top10_additional appendix" xfId="2080"/>
    <cellStyle name="Ç¥ÁØ_laroux_1_AP,가동시간,top10_additional appendix" xfId="2081"/>
    <cellStyle name="C￥AØ_laroux_1_AP,가동시간,top10_additional appendix_AP,manufacturing costs" xfId="2084"/>
    <cellStyle name="Ç¥ÁØ_laroux_1_AP,가동시간,top10_additional appendix_AP,manufacturing costs" xfId="2085"/>
    <cellStyle name="C￥AØ_laroux_1_AP,가동시간,top10_additional appendix_appendix-lee.d.g" xfId="2086"/>
    <cellStyle name="Ç¥ÁØ_laroux_1_AP,가동시간,top10_additional appendix_appendix-lee.d.g" xfId="2087"/>
    <cellStyle name="C￥AØ_laroux_1_AP,가동시간,top10_additional appendix_wp file(0912)" xfId="2088"/>
    <cellStyle name="Ç¥ÁØ_laroux_1_AP,가동시간,top10_additional appendix_wp file(0912)" xfId="2089"/>
    <cellStyle name="C￥AØ_laroux_1_AP,가동시간,top10_additional appendix_재고평가" xfId="2082"/>
    <cellStyle name="Ç¥ÁØ_laroux_1_AP,가동시간,top10_additional appendix_재고평가" xfId="2083"/>
    <cellStyle name="C￥AØ_laroux_1_AP,가동시간,top10_AP,manufacturing costs" xfId="2090"/>
    <cellStyle name="Ç¥ÁØ_laroux_1_AP,가동시간,top10_AP,manufacturing costs" xfId="2091"/>
    <cellStyle name="C￥AØ_laroux_1_AP,가동시간,top10_appendix-lee.d.g" xfId="2092"/>
    <cellStyle name="Ç¥ÁØ_laroux_1_AP,가동시간,top10_appendix-lee.d.g" xfId="2093"/>
    <cellStyle name="C￥AØ_laroux_1_AP,가동시간,top10_wp file(0912)" xfId="2094"/>
    <cellStyle name="Ç¥ÁØ_laroux_1_AP,가동시간,top10_wp file(0912)" xfId="2095"/>
    <cellStyle name="C￥AØ_laroux_1_AP,가동시간,top10_재고평가" xfId="2078"/>
    <cellStyle name="Ç¥ÁØ_laroux_1_AP,가동시간,top10_재고평가" xfId="2079"/>
    <cellStyle name="C￥AØ_laroux_1_Appendix" xfId="2100"/>
    <cellStyle name="Ç¥ÁØ_laroux_1_Appendix" xfId="2101"/>
    <cellStyle name="C￥AØ_laroux_1_Appendix-I,II,VD,VII,VIIABC,VIII,VIIIAB,IX,X,XI,XII,XIV,XXA,XXIA" xfId="2102"/>
    <cellStyle name="Ç¥ÁØ_laroux_1_Appendix-I,II,VD,VII,VIIABC,VIII,VIIIAB,IX,X,XI,XII,XIV,XXA,XXIA" xfId="2103"/>
    <cellStyle name="C￥AØ_laroux_1_appendix-lee.d.g" xfId="2104"/>
    <cellStyle name="Ç¥ÁØ_laroux_1_appendix-lee.d.g" xfId="2105"/>
    <cellStyle name="C￥AØ_laroux_1_BS-Appendix" xfId="2106"/>
    <cellStyle name="Ç¥ÁØ_laroux_1_BS-Appendix" xfId="2107"/>
    <cellStyle name="C￥AØ_laroux_1_JP" xfId="2108"/>
    <cellStyle name="Ç¥ÁØ_laroux_1_JP" xfId="2109"/>
    <cellStyle name="C￥AØ_laroux_1_JP_Appendix-2002년" xfId="2113"/>
    <cellStyle name="Ç¥ÁØ_laroux_1_JP_Appendix-2002년" xfId="2114"/>
    <cellStyle name="C￥AØ_laroux_1_JP_Appendix-Final" xfId="2117"/>
    <cellStyle name="Ç¥ÁØ_laroux_1_JP_Appendix-Final" xfId="2118"/>
    <cellStyle name="C￥AØ_laroux_1_JP_Appendix-Final_1" xfId="2119"/>
    <cellStyle name="Ç¥ÁØ_laroux_1_JP_Appendix-Final_1" xfId="2120"/>
    <cellStyle name="C￥AØ_laroux_1_JP_Appendix-Final_1_Borrowing as of 2002" xfId="2121"/>
    <cellStyle name="Ç¥ÁØ_laroux_1_JP_Appendix-Final_1_Borrowing as of 2002" xfId="2122"/>
    <cellStyle name="C￥AØ_laroux_1_JP_Appendix-손현곤" xfId="2115"/>
    <cellStyle name="Ç¥ÁØ_laroux_1_JP_Appendix-손현곤" xfId="2116"/>
    <cellStyle name="C￥AØ_laroux_1_JP_Book1" xfId="2123"/>
    <cellStyle name="Ç¥ÁØ_laroux_1_JP_Book1" xfId="2124"/>
    <cellStyle name="C￥AØ_laroux_1_JP_국가별 제품별 마진율 분석" xfId="2110"/>
    <cellStyle name="Ç¥ÁØ_laroux_1_JP_국가별 제품별 마진율 분석" xfId="2111"/>
    <cellStyle name="C￥AØ_laroux_1_JP_국가별 제품별 마진율 분석_회사제시 수정 현금흐름표" xfId="2112"/>
    <cellStyle name="Ç¥ÁØ_laroux_1_wp file(0912)_1" xfId="2125"/>
    <cellStyle name="C￥AØ_laroux_1_wp file(0912)_1_Appendix for project YC" xfId="2128"/>
    <cellStyle name="Ç¥ÁØ_laroux_1_wp file(0912)_1_Appendix for project YC" xfId="2129"/>
    <cellStyle name="C￥AØ_laroux_1_wp file(0912)_1_Appendix(3-31 통합)" xfId="2130"/>
    <cellStyle name="Ç¥ÁØ_laroux_1_wp file(0912)_1_Appendix(3-31 통합)" xfId="2131"/>
    <cellStyle name="C￥AØ_laroux_1_wp file(0912)_1_Appendix(3-31 하장헌)" xfId="2132"/>
    <cellStyle name="Ç¥ÁØ_laroux_1_wp file(0912)_1_Appendix(3-31 하장헌)" xfId="2133"/>
    <cellStyle name="C￥AØ_laroux_1_wp file(0912)_1_Appendix_project YC" xfId="2134"/>
    <cellStyle name="Ç¥ÁØ_laroux_1_wp file(0912)_1_Appendix_project YC" xfId="2135"/>
    <cellStyle name="C￥AØ_laroux_1_wp file(0912)_1_Appendix-2002년" xfId="2136"/>
    <cellStyle name="Ç¥ÁØ_laroux_1_wp file(0912)_1_Appendix-2002년" xfId="2137"/>
    <cellStyle name="C￥AØ_laroux_1_wp file(0912)_1_Appendix-Final" xfId="2140"/>
    <cellStyle name="Ç¥ÁØ_laroux_1_wp file(0912)_1_Appendix-Final" xfId="2141"/>
    <cellStyle name="C￥AØ_laroux_1_wp file(0912)_1_Appendix-Final_1" xfId="2142"/>
    <cellStyle name="Ç¥ÁØ_laroux_1_wp file(0912)_1_Appendix-Final_1" xfId="2143"/>
    <cellStyle name="C￥AØ_laroux_1_wp file(0912)_1_Appendix-Final_1_Borrowing as of 2002" xfId="2144"/>
    <cellStyle name="Ç¥ÁØ_laroux_1_wp file(0912)_1_Appendix-Final_1_Borrowing as of 2002" xfId="2145"/>
    <cellStyle name="C￥AØ_laroux_1_wp file(0912)_1_Appendix-손현곤" xfId="2138"/>
    <cellStyle name="Ç¥ÁØ_laroux_1_wp file(0912)_1_Appendix-손현곤" xfId="2139"/>
    <cellStyle name="C￥AØ_laroux_1_wp file(0912)_1_Book1" xfId="2146"/>
    <cellStyle name="Ç¥ÁØ_laroux_1_wp file(0912)_1_Book1" xfId="2147"/>
    <cellStyle name="C￥AØ_laroux_1_wp file(0912)_1_국가별 제품별 마진율 분석" xfId="2126"/>
    <cellStyle name="Ç¥ÁØ_laroux_1_wp file(0912)_1_국가별 제품별 마진율 분석" xfId="2127"/>
    <cellStyle name="C￥AØ_laroux_1_wp file(0912)_Appendix" xfId="2150"/>
    <cellStyle name="Ç¥ÁØ_laroux_1_wp file(0912)_Appendix" xfId="2151"/>
    <cellStyle name="C￥AØ_laroux_1_wp file(0912)_Appendix(3-31 통합)" xfId="2152"/>
    <cellStyle name="Ç¥ÁØ_laroux_1_wp file(0912)_Appendix(3-31 통합)" xfId="2153"/>
    <cellStyle name="C￥AØ_laroux_1_wp file(0912)_Appendix(3-31 하장헌)" xfId="2154"/>
    <cellStyle name="Ç¥ÁØ_laroux_1_wp file(0912)_Appendix(3-31 하장헌)" xfId="2155"/>
    <cellStyle name="C￥AØ_laroux_1_wp file(0912)_Appendix-2002년" xfId="2156"/>
    <cellStyle name="Ç¥ÁØ_laroux_1_wp file(0912)_Appendix-2002년" xfId="2157"/>
    <cellStyle name="C￥AØ_laroux_1_wp file(0912)_Appendix-Final" xfId="2160"/>
    <cellStyle name="Ç¥ÁØ_laroux_1_wp file(0912)_Appendix-Final" xfId="2161"/>
    <cellStyle name="C￥AØ_laroux_1_wp file(0912)_Appendix-I,II,VD,VII,VIIABC,VIII,VIIIAB,IX,X,XI,XII,XIV,XXA,XXIA" xfId="2162"/>
    <cellStyle name="Ç¥ÁØ_laroux_1_wp file(0912)_Appendix-I,II,VD,VII,VIIABC,VIII,VIIIAB,IX,X,XI,XII,XIV,XXA,XXIA" xfId="2163"/>
    <cellStyle name="C￥AØ_laroux_1_wp file(0912)_Appendix-I,II,VD,VII,VIIABC,VIII,VIIIAB,IX,X,XI,XII,XIV,XXA,XXIA_Appendix for project YC" xfId="2166"/>
    <cellStyle name="Ç¥ÁØ_laroux_1_wp file(0912)_Appendix-I,II,VD,VII,VIIABC,VIII,VIIIAB,IX,X,XI,XII,XIV,XXA,XXIA_Appendix for project YC" xfId="2167"/>
    <cellStyle name="C￥AØ_laroux_1_wp file(0912)_Appendix-I,II,VD,VII,VIIABC,VIII,VIIIAB,IX,X,XI,XII,XIV,XXA,XXIA_Appendix(3-31 통합)" xfId="2168"/>
    <cellStyle name="Ç¥ÁØ_laroux_1_wp file(0912)_Appendix-I,II,VD,VII,VIIABC,VIII,VIIIAB,IX,X,XI,XII,XIV,XXA,XXIA_Appendix(3-31 통합)" xfId="2169"/>
    <cellStyle name="C￥AØ_laroux_1_wp file(0912)_Appendix-I,II,VD,VII,VIIABC,VIII,VIIIAB,IX,X,XI,XII,XIV,XXA,XXIA_Appendix(3-31 하장헌)" xfId="2170"/>
    <cellStyle name="Ç¥ÁØ_laroux_1_wp file(0912)_Appendix-I,II,VD,VII,VIIABC,VIII,VIIIAB,IX,X,XI,XII,XIV,XXA,XXIA_Appendix(3-31 하장헌)" xfId="2171"/>
    <cellStyle name="C￥AØ_laroux_1_wp file(0912)_Appendix-I,II,VD,VII,VIIABC,VIII,VIIIAB,IX,X,XI,XII,XIV,XXA,XXIA_Appendix_project YC" xfId="2172"/>
    <cellStyle name="Ç¥ÁØ_laroux_1_wp file(0912)_Appendix-I,II,VD,VII,VIIABC,VIII,VIIIAB,IX,X,XI,XII,XIV,XXA,XXIA_Appendix_project YC" xfId="2173"/>
    <cellStyle name="C￥AØ_laroux_1_wp file(0912)_Appendix-I,II,VD,VII,VIIABC,VIII,VIIIAB,IX,X,XI,XII,XIV,XXA,XXIA_Appendix-2002년" xfId="2174"/>
    <cellStyle name="Ç¥ÁØ_laroux_1_wp file(0912)_Appendix-I,II,VD,VII,VIIABC,VIII,VIIIAB,IX,X,XI,XII,XIV,XXA,XXIA_Appendix-2002년" xfId="2175"/>
    <cellStyle name="C￥AØ_laroux_1_wp file(0912)_Appendix-I,II,VD,VII,VIIABC,VIII,VIIIAB,IX,X,XI,XII,XIV,XXA,XXIA_Appendix-Final" xfId="2178"/>
    <cellStyle name="Ç¥ÁØ_laroux_1_wp file(0912)_Appendix-I,II,VD,VII,VIIABC,VIII,VIIIAB,IX,X,XI,XII,XIV,XXA,XXIA_Appendix-Final" xfId="2179"/>
    <cellStyle name="C￥AØ_laroux_1_wp file(0912)_Appendix-I,II,VD,VII,VIIABC,VIII,VIIIAB,IX,X,XI,XII,XIV,XXA,XXIA_Appendix-Final_1" xfId="2180"/>
    <cellStyle name="Ç¥ÁØ_laroux_1_wp file(0912)_Appendix-I,II,VD,VII,VIIABC,VIII,VIIIAB,IX,X,XI,XII,XIV,XXA,XXIA_Appendix-Final_1" xfId="2181"/>
    <cellStyle name="C￥AØ_laroux_1_wp file(0912)_Appendix-I,II,VD,VII,VIIABC,VIII,VIIIAB,IX,X,XI,XII,XIV,XXA,XXIA_Appendix-Final_1_Borrowing as of 2002" xfId="2182"/>
    <cellStyle name="Ç¥ÁØ_laroux_1_wp file(0912)_Appendix-I,II,VD,VII,VIIABC,VIII,VIIIAB,IX,X,XI,XII,XIV,XXA,XXIA_Appendix-Final_1_Borrowing as of 2002" xfId="2183"/>
    <cellStyle name="C￥AØ_laroux_1_wp file(0912)_Appendix-I,II,VD,VII,VIIABC,VIII,VIIIAB,IX,X,XI,XII,XIV,XXA,XXIA_Appendix-손현곤" xfId="2176"/>
    <cellStyle name="Ç¥ÁØ_laroux_1_wp file(0912)_Appendix-I,II,VD,VII,VIIABC,VIII,VIIIAB,IX,X,XI,XII,XIV,XXA,XXIA_Appendix-손현곤" xfId="2177"/>
    <cellStyle name="C￥AØ_laroux_1_wp file(0912)_Appendix-I,II,VD,VII,VIIABC,VIII,VIIIAB,IX,X,XI,XII,XIV,XXA,XXIA_Book1" xfId="2184"/>
    <cellStyle name="Ç¥ÁØ_laroux_1_wp file(0912)_Appendix-I,II,VD,VII,VIIABC,VIII,VIIIAB,IX,X,XI,XII,XIV,XXA,XXIA_Book1" xfId="2185"/>
    <cellStyle name="C￥AØ_laroux_1_wp file(0912)_Appendix-I,II,VD,VII,VIIABC,VIII,VIIIAB,IX,X,XI,XII,XIV,XXA,XXIA_국가별 제품별 마진율 분석" xfId="2164"/>
    <cellStyle name="Ç¥ÁØ_laroux_1_wp file(0912)_Appendix-I,II,VD,VII,VIIABC,VIII,VIIIAB,IX,X,XI,XII,XIV,XXA,XXIA_국가별 제품별 마진율 분석" xfId="2165"/>
    <cellStyle name="C￥AØ_laroux_1_wp file(0912)_appendix-lee.d.g" xfId="2186"/>
    <cellStyle name="Ç¥ÁØ_laroux_1_wp file(0912)_appendix-lee.d.g" xfId="2187"/>
    <cellStyle name="C￥AØ_laroux_1_wp file(0912)_appendix-lee.d.g_Appendix for project YC" xfId="2190"/>
    <cellStyle name="Ç¥ÁØ_laroux_1_wp file(0912)_appendix-lee.d.g_Appendix for project YC" xfId="2191"/>
    <cellStyle name="C￥AØ_laroux_1_wp file(0912)_appendix-lee.d.g_Appendix(3-31 통합)" xfId="2192"/>
    <cellStyle name="Ç¥ÁØ_laroux_1_wp file(0912)_appendix-lee.d.g_Appendix(3-31 통합)" xfId="2193"/>
    <cellStyle name="C￥AØ_laroux_1_wp file(0912)_appendix-lee.d.g_Appendix(3-31 하장헌)" xfId="2194"/>
    <cellStyle name="Ç¥ÁØ_laroux_1_wp file(0912)_appendix-lee.d.g_Appendix(3-31 하장헌)" xfId="2195"/>
    <cellStyle name="C￥AØ_laroux_1_wp file(0912)_appendix-lee.d.g_Appendix(3-31 하장헌)_회사제시 수정 현금흐름표" xfId="2196"/>
    <cellStyle name="Ç¥ÁØ_laroux_1_wp file(0912)_appendix-lee.d.g_Appendix(3-31 하장헌)_회사제시 수정 현금흐름표" xfId="2197"/>
    <cellStyle name="C￥AØ_laroux_1_wp file(0912)_appendix-lee.d.g_Appendix_project YC" xfId="2198"/>
    <cellStyle name="Ç¥ÁØ_laroux_1_wp file(0912)_appendix-lee.d.g_Appendix_project YC" xfId="2199"/>
    <cellStyle name="C￥AØ_laroux_1_wp file(0912)_appendix-lee.d.g_Appendix_project YC_회사제시 수정 현금흐름표" xfId="2200"/>
    <cellStyle name="Ç¥ÁØ_laroux_1_wp file(0912)_appendix-lee.d.g_Appendix_project YC_회사제시 수정 현금흐름표" xfId="2201"/>
    <cellStyle name="C￥AØ_laroux_1_wp file(0912)_appendix-lee.d.g_Appendix-2002년" xfId="2202"/>
    <cellStyle name="Ç¥ÁØ_laroux_1_wp file(0912)_appendix-lee.d.g_Appendix-2002년" xfId="2203"/>
    <cellStyle name="C￥AØ_laroux_1_wp file(0912)_appendix-lee.d.g_Appendix-2002년_회사제시 수정 현금흐름표" xfId="2204"/>
    <cellStyle name="Ç¥ÁØ_laroux_1_wp file(0912)_appendix-lee.d.g_Appendix-2002년_회사제시 수정 현금흐름표" xfId="2205"/>
    <cellStyle name="C￥AØ_laroux_1_wp file(0912)_appendix-lee.d.g_Appendix-Final" xfId="2210"/>
    <cellStyle name="Ç¥ÁØ_laroux_1_wp file(0912)_appendix-lee.d.g_Appendix-Final" xfId="2211"/>
    <cellStyle name="C￥AØ_laroux_1_wp file(0912)_appendix-lee.d.g_Appendix-Final_1" xfId="2212"/>
    <cellStyle name="Ç¥ÁØ_laroux_1_wp file(0912)_appendix-lee.d.g_Appendix-Final_1" xfId="2213"/>
    <cellStyle name="C￥AØ_laroux_1_wp file(0912)_appendix-lee.d.g_Appendix-Final_1_Borrowing as of 2002" xfId="2216"/>
    <cellStyle name="Ç¥ÁØ_laroux_1_wp file(0912)_appendix-lee.d.g_Appendix-Final_1_Borrowing as of 2002" xfId="2217"/>
    <cellStyle name="C￥AØ_laroux_1_wp file(0912)_appendix-lee.d.g_Appendix-Final_1_Borrowing as of 2002_회사제시 수정 현금흐름표" xfId="2218"/>
    <cellStyle name="Ç¥ÁØ_laroux_1_wp file(0912)_appendix-lee.d.g_Appendix-Final_1_Borrowing as of 2002_회사제시 수정 현금흐름표" xfId="2219"/>
    <cellStyle name="C￥AØ_laroux_1_wp file(0912)_appendix-lee.d.g_Appendix-Final_1_회사제시 수정 현금흐름표" xfId="2214"/>
    <cellStyle name="Ç¥ÁØ_laroux_1_wp file(0912)_appendix-lee.d.g_Appendix-Final_1_회사제시 수정 현금흐름표" xfId="2215"/>
    <cellStyle name="C￥AØ_laroux_1_wp file(0912)_appendix-lee.d.g_Appendix-Final_회사제시 수정 현금흐름표" xfId="2220"/>
    <cellStyle name="Ç¥ÁØ_laroux_1_wp file(0912)_appendix-lee.d.g_Appendix-Final_회사제시 수정 현금흐름표" xfId="2221"/>
    <cellStyle name="C￥AØ_laroux_1_wp file(0912)_appendix-lee.d.g_Appendix-손현곤" xfId="2206"/>
    <cellStyle name="Ç¥ÁØ_laroux_1_wp file(0912)_appendix-lee.d.g_Appendix-손현곤" xfId="2207"/>
    <cellStyle name="C￥AØ_laroux_1_wp file(0912)_appendix-lee.d.g_Appendix-손현곤_회사제시 수정 현금흐름표" xfId="2208"/>
    <cellStyle name="Ç¥ÁØ_laroux_1_wp file(0912)_appendix-lee.d.g_Appendix-손현곤_회사제시 수정 현금흐름표" xfId="2209"/>
    <cellStyle name="C￥AØ_laroux_1_wp file(0912)_appendix-lee.d.g_Book1" xfId="2222"/>
    <cellStyle name="Ç¥ÁØ_laroux_1_wp file(0912)_appendix-lee.d.g_Book1" xfId="2223"/>
    <cellStyle name="C￥AØ_laroux_1_wp file(0912)_appendix-lee.d.g_Book1_회사제시 수정 현금흐름표" xfId="2224"/>
    <cellStyle name="Ç¥ÁØ_laroux_1_wp file(0912)_appendix-lee.d.g_Book1_회사제시 수정 현금흐름표" xfId="2225"/>
    <cellStyle name="C￥AØ_laroux_1_wp file(0912)_appendix-lee.d.g_국가별 제품별 마진율 분석" xfId="2188"/>
    <cellStyle name="Ç¥ÁØ_laroux_1_wp file(0912)_appendix-lee.d.g_국가별 제품별 마진율 분석" xfId="2189"/>
    <cellStyle name="C￥AØ_laroux_1_wp file(0912)_Appendix-손현곤" xfId="2158"/>
    <cellStyle name="Ç¥ÁØ_laroux_1_wp file(0912)_Appendix-손현곤" xfId="2159"/>
    <cellStyle name="C￥AØ_laroux_1_wp file(0912)_Book1" xfId="2226"/>
    <cellStyle name="Ç¥ÁØ_laroux_1_wp file(0912)_Book1" xfId="2227"/>
    <cellStyle name="C￥AØ_laroux_1_wp file(0912)_Book1_회사제시 수정 현금흐름표" xfId="2228"/>
    <cellStyle name="Ç¥ÁØ_laroux_1_wp file(0912)_Book1_회사제시 수정 현금흐름표" xfId="2229"/>
    <cellStyle name="C￥AØ_laroux_1_wp file(0912)_JP" xfId="2230"/>
    <cellStyle name="Ç¥ÁØ_laroux_1_wp file(0912)_JP" xfId="2231"/>
    <cellStyle name="C￥AØ_laroux_1_wp file(0912)_JP_회사제시 수정 현금흐름표" xfId="2232"/>
    <cellStyle name="Ç¥ÁØ_laroux_1_wp file(0912)_JP_회사제시 수정 현금흐름표" xfId="2233"/>
    <cellStyle name="C￥AØ_laroux_1_wp file(0912)_wp file(0912)" xfId="2234"/>
    <cellStyle name="Ç¥ÁØ_laroux_1_wp file(0912)_wp file(0912)" xfId="2235"/>
    <cellStyle name="C￥AØ_laroux_1_wp file(0912)_wp file(0912)_회사제시 수정 현금흐름표" xfId="2236"/>
    <cellStyle name="Ç¥ÁØ_laroux_1_wp file(0912)_wp file(0912)_회사제시 수정 현금흐름표" xfId="2237"/>
    <cellStyle name="C￥AØ_laroux_1_wp file(0912)_국가별 제품별 마진율 분석" xfId="2148"/>
    <cellStyle name="Ç¥ÁØ_laroux_1_wp file(0912)_국가별 제품별 마진율 분석" xfId="2149"/>
    <cellStyle name="C￥AØ_laroux_1_매입채무" xfId="1972"/>
    <cellStyle name="Ç¥ÁØ_laroux_1_매입채무" xfId="1973"/>
    <cellStyle name="C￥AØ_laroux_1_매입채무_appendix-lee.d.g" xfId="1976"/>
    <cellStyle name="Ç¥ÁØ_laroux_1_매입채무_appendix-lee.d.g" xfId="1977"/>
    <cellStyle name="C￥AØ_laroux_1_매입채무_wp file(0912)" xfId="1978"/>
    <cellStyle name="Ç¥ÁØ_laroux_1_매입채무_wp file(0912)" xfId="1979"/>
    <cellStyle name="C￥AØ_laroux_1_매입채무_재고평가" xfId="1974"/>
    <cellStyle name="Ç¥ÁØ_laroux_1_매입채무_재고평가" xfId="1975"/>
    <cellStyle name="C￥AØ_laroux_1_연결BS" xfId="1980"/>
    <cellStyle name="Ç¥ÁØ_laroux_1_연결BS" xfId="1981"/>
    <cellStyle name="C￥AØ_laroux_1_연결BS_additional appendix" xfId="1984"/>
    <cellStyle name="Ç¥ÁØ_laroux_1_연결BS_additional appendix" xfId="1985"/>
    <cellStyle name="C￥AØ_laroux_1_연결BS_additional appendix_AP,manufacturing costs" xfId="1988"/>
    <cellStyle name="Ç¥ÁØ_laroux_1_연결BS_additional appendix_AP,manufacturing costs" xfId="1989"/>
    <cellStyle name="C￥AØ_laroux_1_연결BS_additional appendix_appendix-lee.d.g" xfId="1990"/>
    <cellStyle name="Ç¥ÁØ_laroux_1_연결BS_additional appendix_appendix-lee.d.g" xfId="1991"/>
    <cellStyle name="C￥AØ_laroux_1_연결BS_additional appendix_wp file(0912)" xfId="1992"/>
    <cellStyle name="Ç¥ÁØ_laroux_1_연결BS_additional appendix_wp file(0912)" xfId="1993"/>
    <cellStyle name="C￥AØ_laroux_1_연결BS_additional appendix_재고평가" xfId="1986"/>
    <cellStyle name="Ç¥ÁØ_laroux_1_연결BS_additional appendix_재고평가" xfId="1987"/>
    <cellStyle name="C￥AØ_laroux_1_연결BS_AP,manufacturing costs" xfId="1994"/>
    <cellStyle name="Ç¥ÁØ_laroux_1_연결BS_AP,manufacturing costs" xfId="1995"/>
    <cellStyle name="C￥AØ_laroux_1_연결BS_appendix-lee.d.g" xfId="1996"/>
    <cellStyle name="Ç¥ÁØ_laroux_1_연결BS_appendix-lee.d.g" xfId="1997"/>
    <cellStyle name="C￥AØ_laroux_1_연결BS_wp file(0912)" xfId="1998"/>
    <cellStyle name="Ç¥ÁØ_laroux_1_연결BS_wp file(0912)" xfId="1999"/>
    <cellStyle name="C￥AØ_laroux_1_연결BS_재고평가" xfId="1982"/>
    <cellStyle name="Ç¥ÁØ_laroux_1_연결BS_재고평가" xfId="1983"/>
    <cellStyle name="C￥AØ_laroux_1_재고평가" xfId="2000"/>
    <cellStyle name="Ç¥ÁØ_laroux_1_재고평가" xfId="2001"/>
    <cellStyle name="C￥AØ_laroux_1_재고평가_Appendix" xfId="2004"/>
    <cellStyle name="Ç¥ÁØ_laroux_1_재고평가_Appendix" xfId="2005"/>
    <cellStyle name="C￥AØ_laroux_1_재고평가_Appendix for project YC" xfId="2006"/>
    <cellStyle name="Ç¥ÁØ_laroux_1_재고평가_Appendix for project YC" xfId="2007"/>
    <cellStyle name="C￥AØ_laroux_1_재고평가_Appendix(3-31 통합)" xfId="2008"/>
    <cellStyle name="Ç¥ÁØ_laroux_1_재고평가_Appendix(3-31 통합)" xfId="2009"/>
    <cellStyle name="C￥AØ_laroux_1_재고평가_Appendix(3-31 하장헌)" xfId="2010"/>
    <cellStyle name="Ç¥ÁØ_laroux_1_재고평가_Appendix(3-31 하장헌)" xfId="2011"/>
    <cellStyle name="C￥AØ_laroux_1_재고평가_Appendix_project YC" xfId="2012"/>
    <cellStyle name="Ç¥ÁØ_laroux_1_재고평가_Appendix_project YC" xfId="2013"/>
    <cellStyle name="C￥AØ_laroux_1_재고평가_Appendix-2002년" xfId="2014"/>
    <cellStyle name="Ç¥ÁØ_laroux_1_재고평가_Appendix-2002년" xfId="2015"/>
    <cellStyle name="C￥AØ_laroux_1_재고평가_Appendix-Final" xfId="2018"/>
    <cellStyle name="Ç¥ÁØ_laroux_1_재고평가_Appendix-Final" xfId="2019"/>
    <cellStyle name="C￥AØ_laroux_1_재고평가_Appendix-I,II,VD,VII,VIIABC,VIII,VIIIAB,IX,X,XI,XII,XIV,XXA,XXIA" xfId="2020"/>
    <cellStyle name="Ç¥ÁØ_laroux_1_재고평가_Appendix-I,II,VD,VII,VIIABC,VIII,VIIIAB,IX,X,XI,XII,XIV,XXA,XXIA" xfId="2021"/>
    <cellStyle name="C￥AØ_laroux_1_재고평가_Appendix-I,II,VD,VII,VIIABC,VIII,VIIIAB,IX,X,XI,XII,XIV,XXA,XXIA_Appendix for project YC" xfId="2024"/>
    <cellStyle name="Ç¥ÁØ_laroux_1_재고평가_Appendix-I,II,VD,VII,VIIABC,VIII,VIIIAB,IX,X,XI,XII,XIV,XXA,XXIA_Appendix for project YC" xfId="2025"/>
    <cellStyle name="C￥AØ_laroux_1_재고평가_Appendix-I,II,VD,VII,VIIABC,VIII,VIIIAB,IX,X,XI,XII,XIV,XXA,XXIA_Appendix(3-31 통합)" xfId="2026"/>
    <cellStyle name="Ç¥ÁØ_laroux_1_재고평가_Appendix-I,II,VD,VII,VIIABC,VIII,VIIIAB,IX,X,XI,XII,XIV,XXA,XXIA_Appendix(3-31 통합)" xfId="2027"/>
    <cellStyle name="C￥AØ_laroux_1_재고평가_Appendix-I,II,VD,VII,VIIABC,VIII,VIIIAB,IX,X,XI,XII,XIV,XXA,XXIA_Appendix(3-31 하장헌)" xfId="2028"/>
    <cellStyle name="Ç¥ÁØ_laroux_1_재고평가_Appendix-I,II,VD,VII,VIIABC,VIII,VIIIAB,IX,X,XI,XII,XIV,XXA,XXIA_Appendix(3-31 하장헌)" xfId="2029"/>
    <cellStyle name="C￥AØ_laroux_1_재고평가_Appendix-I,II,VD,VII,VIIABC,VIII,VIIIAB,IX,X,XI,XII,XIV,XXA,XXIA_Appendix_project YC" xfId="2030"/>
    <cellStyle name="Ç¥ÁØ_laroux_1_재고평가_Appendix-I,II,VD,VII,VIIABC,VIII,VIIIAB,IX,X,XI,XII,XIV,XXA,XXIA_Appendix_project YC" xfId="2031"/>
    <cellStyle name="C￥AØ_laroux_1_재고평가_Appendix-I,II,VD,VII,VIIABC,VIII,VIIIAB,IX,X,XI,XII,XIV,XXA,XXIA_Appendix-2002년" xfId="2032"/>
    <cellStyle name="Ç¥ÁØ_laroux_1_재고평가_Appendix-I,II,VD,VII,VIIABC,VIII,VIIIAB,IX,X,XI,XII,XIV,XXA,XXIA_Appendix-2002년" xfId="2033"/>
    <cellStyle name="C￥AØ_laroux_1_재고평가_Appendix-I,II,VD,VII,VIIABC,VIII,VIIIAB,IX,X,XI,XII,XIV,XXA,XXIA_Appendix-Final" xfId="2036"/>
    <cellStyle name="Ç¥ÁØ_laroux_1_재고평가_Appendix-I,II,VD,VII,VIIABC,VIII,VIIIAB,IX,X,XI,XII,XIV,XXA,XXIA_Appendix-Final" xfId="2037"/>
    <cellStyle name="C￥AØ_laroux_1_재고평가_Appendix-I,II,VD,VII,VIIABC,VIII,VIIIAB,IX,X,XI,XII,XIV,XXA,XXIA_Appendix-Final_1" xfId="2038"/>
    <cellStyle name="Ç¥ÁØ_laroux_1_재고평가_Appendix-I,II,VD,VII,VIIABC,VIII,VIIIAB,IX,X,XI,XII,XIV,XXA,XXIA_Appendix-Final_1" xfId="2039"/>
    <cellStyle name="C￥AØ_laroux_1_재고평가_Appendix-I,II,VD,VII,VIIABC,VIII,VIIIAB,IX,X,XI,XII,XIV,XXA,XXIA_Appendix-Final_1_Borrowing as of 2002" xfId="2040"/>
    <cellStyle name="Ç¥ÁØ_laroux_1_재고평가_Appendix-I,II,VD,VII,VIIABC,VIII,VIIIAB,IX,X,XI,XII,XIV,XXA,XXIA_Appendix-Final_1_Borrowing as of 2002" xfId="2041"/>
    <cellStyle name="C￥AØ_laroux_1_재고평가_Appendix-I,II,VD,VII,VIIABC,VIII,VIIIAB,IX,X,XI,XII,XIV,XXA,XXIA_Appendix-손현곤" xfId="2034"/>
    <cellStyle name="Ç¥ÁØ_laroux_1_재고평가_Appendix-I,II,VD,VII,VIIABC,VIII,VIIIAB,IX,X,XI,XII,XIV,XXA,XXIA_Appendix-손현곤" xfId="2035"/>
    <cellStyle name="C￥AØ_laroux_1_재고평가_Appendix-I,II,VD,VII,VIIABC,VIII,VIIIAB,IX,X,XI,XII,XIV,XXA,XXIA_Book1" xfId="2042"/>
    <cellStyle name="Ç¥ÁØ_laroux_1_재고평가_Appendix-I,II,VD,VII,VIIABC,VIII,VIIIAB,IX,X,XI,XII,XIV,XXA,XXIA_Book1" xfId="2043"/>
    <cellStyle name="C￥AØ_laroux_1_재고평가_Appendix-I,II,VD,VII,VIIABC,VIII,VIIIAB,IX,X,XI,XII,XIV,XXA,XXIA_국가별 제품별 마진율 분석" xfId="2022"/>
    <cellStyle name="Ç¥ÁØ_laroux_1_재고평가_Appendix-I,II,VD,VII,VIIABC,VIII,VIIIAB,IX,X,XI,XII,XIV,XXA,XXIA_국가별 제품별 마진율 분석" xfId="2023"/>
    <cellStyle name="C￥AØ_laroux_1_재고평가_appendix-lee.d.g" xfId="2044"/>
    <cellStyle name="Ç¥ÁØ_laroux_1_재고평가_appendix-lee.d.g" xfId="2045"/>
    <cellStyle name="C￥AØ_laroux_1_재고평가_appendix-lee.d.g_Appendix for project YC" xfId="2048"/>
    <cellStyle name="Ç¥ÁØ_laroux_1_재고평가_appendix-lee.d.g_Appendix for project YC" xfId="2049"/>
    <cellStyle name="C￥AØ_laroux_1_재고평가_appendix-lee.d.g_Appendix(3-31 통합)" xfId="2050"/>
    <cellStyle name="Ç¥ÁØ_laroux_1_재고평가_appendix-lee.d.g_Appendix(3-31 통합)" xfId="2051"/>
    <cellStyle name="C￥AØ_laroux_1_재고평가_appendix-lee.d.g_Appendix(3-31 하장헌)" xfId="2052"/>
    <cellStyle name="Ç¥ÁØ_laroux_1_재고평가_appendix-lee.d.g_Appendix(3-31 하장헌)" xfId="2053"/>
    <cellStyle name="C￥AØ_laroux_1_재고평가_appendix-lee.d.g_Appendix_project YC" xfId="2054"/>
    <cellStyle name="Ç¥ÁØ_laroux_1_재고평가_appendix-lee.d.g_Appendix_project YC" xfId="2055"/>
    <cellStyle name="C￥AØ_laroux_1_재고평가_appendix-lee.d.g_Appendix-2002년" xfId="2056"/>
    <cellStyle name="Ç¥ÁØ_laroux_1_재고평가_appendix-lee.d.g_Appendix-2002년" xfId="2057"/>
    <cellStyle name="C￥AØ_laroux_1_재고평가_appendix-lee.d.g_Appendix-Final" xfId="2060"/>
    <cellStyle name="Ç¥ÁØ_laroux_1_재고평가_appendix-lee.d.g_Appendix-Final" xfId="2061"/>
    <cellStyle name="C￥AØ_laroux_1_재고평가_appendix-lee.d.g_Appendix-Final_1" xfId="2062"/>
    <cellStyle name="Ç¥ÁØ_laroux_1_재고평가_appendix-lee.d.g_Appendix-Final_1" xfId="2063"/>
    <cellStyle name="C￥AØ_laroux_1_재고평가_appendix-lee.d.g_Appendix-Final_1_Borrowing as of 2002" xfId="2064"/>
    <cellStyle name="Ç¥ÁØ_laroux_1_재고평가_appendix-lee.d.g_Appendix-Final_1_Borrowing as of 2002" xfId="2065"/>
    <cellStyle name="C￥AØ_laroux_1_재고평가_appendix-lee.d.g_Appendix-손현곤" xfId="2058"/>
    <cellStyle name="Ç¥ÁØ_laroux_1_재고평가_appendix-lee.d.g_Appendix-손현곤" xfId="2059"/>
    <cellStyle name="C￥AØ_laroux_1_재고평가_appendix-lee.d.g_Book1" xfId="2066"/>
    <cellStyle name="Ç¥ÁØ_laroux_1_재고평가_appendix-lee.d.g_Book1" xfId="2067"/>
    <cellStyle name="C￥AØ_laroux_1_재고평가_appendix-lee.d.g_국가별 제품별 마진율 분석" xfId="2046"/>
    <cellStyle name="Ç¥ÁØ_laroux_1_재고평가_appendix-lee.d.g_국가별 제품별 마진율 분석" xfId="2047"/>
    <cellStyle name="C￥AØ_laroux_1_재고평가_Appendix-손현곤" xfId="2016"/>
    <cellStyle name="Ç¥ÁØ_laroux_1_재고평가_Appendix-손현곤" xfId="2017"/>
    <cellStyle name="C￥AØ_laroux_1_재고평가_Book1" xfId="2068"/>
    <cellStyle name="Ç¥ÁØ_laroux_1_재고평가_Book1" xfId="2069"/>
    <cellStyle name="C￥AØ_laroux_1_재고평가_JP" xfId="2070"/>
    <cellStyle name="Ç¥ÁØ_laroux_1_재고평가_JP" xfId="2071"/>
    <cellStyle name="C￥AØ_laroux_1_재고평가_wp file(0912)" xfId="2072"/>
    <cellStyle name="Ç¥ÁØ_laroux_1_재고평가_wp file(0912)" xfId="2073"/>
    <cellStyle name="C￥AØ_laroux_1_재고평가_국가별 제품별 마진율 분석" xfId="2002"/>
    <cellStyle name="Ç¥ÁØ_laroux_1_재고평가_국가별 제품별 마진율 분석" xfId="2003"/>
    <cellStyle name="C￥AØ_laroux_1_재고평가1" xfId="2074"/>
    <cellStyle name="Ç¥ÁØ_laroux_1_재고평가1" xfId="2075"/>
    <cellStyle name="C￥AØ_laroux_3" xfId="2238"/>
    <cellStyle name="Ç¥ÁØ_laroux_3" xfId="2239"/>
    <cellStyle name="C￥AØ_laroux_3_AP,manufacturing costs" xfId="2374"/>
    <cellStyle name="Ç¥ÁØ_laroux_3_AP,manufacturing costs" xfId="2375"/>
    <cellStyle name="C￥AØ_laroux_3_AP,manufacturing costs_tables for report" xfId="2378"/>
    <cellStyle name="Ç¥ÁØ_laroux_3_AP,manufacturing costs_tables for report" xfId="2379"/>
    <cellStyle name="C￥AØ_laroux_3_AP,manufacturing costs_재고평가" xfId="2376"/>
    <cellStyle name="Ç¥ÁØ_laroux_3_AP,manufacturing costs_재고평가" xfId="2377"/>
    <cellStyle name="C￥AØ_laroux_3_AP,가동시간,top10" xfId="2350"/>
    <cellStyle name="Ç¥ÁØ_laroux_3_AP,가동시간,top10" xfId="2351"/>
    <cellStyle name="C￥AØ_laroux_3_AP,가동시간,top10_additional appendix" xfId="2354"/>
    <cellStyle name="Ç¥ÁØ_laroux_3_AP,가동시간,top10_additional appendix" xfId="2355"/>
    <cellStyle name="C￥AØ_laroux_3_AP,가동시간,top10_additional appendix_AP,manufacturing costs" xfId="2358"/>
    <cellStyle name="Ç¥ÁØ_laroux_3_AP,가동시간,top10_additional appendix_AP,manufacturing costs" xfId="2359"/>
    <cellStyle name="C￥AØ_laroux_3_AP,가동시간,top10_additional appendix_appendix-lee.d.g" xfId="2360"/>
    <cellStyle name="Ç¥ÁØ_laroux_3_AP,가동시간,top10_additional appendix_appendix-lee.d.g" xfId="2361"/>
    <cellStyle name="C￥AØ_laroux_3_AP,가동시간,top10_additional appendix_tables for report" xfId="2362"/>
    <cellStyle name="Ç¥ÁØ_laroux_3_AP,가동시간,top10_additional appendix_tables for report" xfId="2363"/>
    <cellStyle name="C￥AØ_laroux_3_AP,가동시간,top10_additional appendix_wp file(0912)" xfId="2364"/>
    <cellStyle name="Ç¥ÁØ_laroux_3_AP,가동시간,top10_additional appendix_wp file(0912)" xfId="2365"/>
    <cellStyle name="C￥AØ_laroux_3_AP,가동시간,top10_additional appendix_재고평가" xfId="2356"/>
    <cellStyle name="Ç¥ÁØ_laroux_3_AP,가동시간,top10_additional appendix_재고평가" xfId="2357"/>
    <cellStyle name="C￥AØ_laroux_3_AP,가동시간,top10_AP,manufacturing costs" xfId="2366"/>
    <cellStyle name="Ç¥ÁØ_laroux_3_AP,가동시간,top10_AP,manufacturing costs" xfId="2367"/>
    <cellStyle name="C￥AØ_laroux_3_AP,가동시간,top10_appendix-lee.d.g" xfId="2368"/>
    <cellStyle name="Ç¥ÁØ_laroux_3_AP,가동시간,top10_appendix-lee.d.g" xfId="2369"/>
    <cellStyle name="C￥AØ_laroux_3_AP,가동시간,top10_tables for report" xfId="2370"/>
    <cellStyle name="Ç¥ÁØ_laroux_3_AP,가동시간,top10_tables for report" xfId="2371"/>
    <cellStyle name="C￥AØ_laroux_3_AP,가동시간,top10_wp file(0912)" xfId="2372"/>
    <cellStyle name="Ç¥ÁØ_laroux_3_AP,가동시간,top10_wp file(0912)" xfId="2373"/>
    <cellStyle name="C￥AØ_laroux_3_AP,가동시간,top10_재고평가" xfId="2352"/>
    <cellStyle name="Ç¥ÁØ_laroux_3_AP,가동시간,top10_재고평가" xfId="2353"/>
    <cellStyle name="C￥AØ_laroux_3_Appendix" xfId="2380"/>
    <cellStyle name="Ç¥ÁØ_laroux_3_Appendix" xfId="2381"/>
    <cellStyle name="C￥AØ_laroux_3_Appendix-I,II,VD,VII,VIIABC,VIII,VIIIAB,IX,X,XI,XII,XIV,XXA,XXIA" xfId="2382"/>
    <cellStyle name="Ç¥ÁØ_laroux_3_Appendix-I,II,VD,VII,VIIABC,VIII,VIIIAB,IX,X,XI,XII,XIV,XXA,XXIA" xfId="2383"/>
    <cellStyle name="C￥AØ_laroux_3_appendix-lee.d.g" xfId="2384"/>
    <cellStyle name="Ç¥ÁØ_laroux_3_appendix-lee.d.g" xfId="2385"/>
    <cellStyle name="C￥AØ_laroux_3_BS-Appendix" xfId="2386"/>
    <cellStyle name="Ç¥ÁØ_laroux_3_BS-Appendix" xfId="2387"/>
    <cellStyle name="C￥AØ_laroux_3_BS-Appendix_tables for report" xfId="2388"/>
    <cellStyle name="Ç¥ÁØ_laroux_3_BS-Appendix_tables for report" xfId="2389"/>
    <cellStyle name="C￥AØ_laroux_3_JP" xfId="2390"/>
    <cellStyle name="Ç¥ÁØ_laroux_3_JP" xfId="2391"/>
    <cellStyle name="C￥AØ_laroux_3_JP_Appendix for project YC" xfId="2394"/>
    <cellStyle name="Ç¥ÁØ_laroux_3_JP_Appendix for project YC" xfId="2395"/>
    <cellStyle name="C￥AØ_laroux_3_JP_Appendix(3-31 통합)" xfId="2396"/>
    <cellStyle name="Ç¥ÁØ_laroux_3_JP_Appendix(3-31 통합)" xfId="2397"/>
    <cellStyle name="C￥AØ_laroux_3_JP_Appendix(3-31 하장헌)" xfId="2398"/>
    <cellStyle name="Ç¥ÁØ_laroux_3_JP_Appendix(3-31 하장헌)" xfId="2399"/>
    <cellStyle name="C￥AØ_laroux_3_JP_Appendix_project YC" xfId="2400"/>
    <cellStyle name="Ç¥ÁØ_laroux_3_JP_Appendix_project YC" xfId="2401"/>
    <cellStyle name="C￥AØ_laroux_3_JP_Appendix-2002년" xfId="2402"/>
    <cellStyle name="Ç¥ÁØ_laroux_3_JP_Appendix-2002년" xfId="2403"/>
    <cellStyle name="C￥AØ_laroux_3_JP_Appendix-Final" xfId="2406"/>
    <cellStyle name="Ç¥ÁØ_laroux_3_JP_Appendix-Final" xfId="2407"/>
    <cellStyle name="C￥AØ_laroux_3_JP_Appendix-Final_1" xfId="2408"/>
    <cellStyle name="Ç¥ÁØ_laroux_3_JP_Appendix-Final_1" xfId="2409"/>
    <cellStyle name="C￥AØ_laroux_3_JP_Appendix-Final_1_Borrowing as of 2002" xfId="2410"/>
    <cellStyle name="Ç¥ÁØ_laroux_3_JP_Appendix-Final_1_Borrowing as of 2002" xfId="2411"/>
    <cellStyle name="C￥AØ_laroux_3_JP_Appendix-손현곤" xfId="2404"/>
    <cellStyle name="Ç¥ÁØ_laroux_3_JP_Appendix-손현곤" xfId="2405"/>
    <cellStyle name="C￥AØ_laroux_3_JP_Book1" xfId="2412"/>
    <cellStyle name="Ç¥ÁØ_laroux_3_JP_Book1" xfId="2413"/>
    <cellStyle name="C￥AØ_laroux_3_JP_국가별 제품별 마진율 분석" xfId="2392"/>
    <cellStyle name="Ç¥ÁØ_laroux_3_JP_국가별 제품별 마진율 분석" xfId="2393"/>
    <cellStyle name="C￥AØ_laroux_3_mc" xfId="2414"/>
    <cellStyle name="Ç¥ÁØ_laroux_3_mc" xfId="2415"/>
    <cellStyle name="C￥AØ_laroux_3_mc_additional appendix" xfId="2418"/>
    <cellStyle name="Ç¥ÁØ_laroux_3_mc_additional appendix" xfId="2419"/>
    <cellStyle name="C￥AØ_laroux_3_mc_additional appendix_AP,manufacturing costs" xfId="2422"/>
    <cellStyle name="Ç¥ÁØ_laroux_3_mc_additional appendix_AP,manufacturing costs" xfId="2423"/>
    <cellStyle name="C￥AØ_laroux_3_mc_additional appendix_appendix-lee.d.g" xfId="2424"/>
    <cellStyle name="Ç¥ÁØ_laroux_3_mc_additional appendix_appendix-lee.d.g" xfId="2425"/>
    <cellStyle name="C￥AØ_laroux_3_mc_additional appendix_tables for report" xfId="2426"/>
    <cellStyle name="Ç¥ÁØ_laroux_3_mc_additional appendix_tables for report" xfId="2427"/>
    <cellStyle name="C￥AØ_laroux_3_mc_additional appendix_wp file(0912)" xfId="2428"/>
    <cellStyle name="Ç¥ÁØ_laroux_3_mc_additional appendix_wp file(0912)" xfId="2429"/>
    <cellStyle name="C￥AØ_laroux_3_mc_additional appendix_재고평가" xfId="2420"/>
    <cellStyle name="Ç¥ÁØ_laroux_3_mc_additional appendix_재고평가" xfId="2421"/>
    <cellStyle name="C￥AØ_laroux_3_mc_AP,manufacturing costs" xfId="2430"/>
    <cellStyle name="Ç¥ÁØ_laroux_3_mc_AP,manufacturing costs" xfId="2431"/>
    <cellStyle name="C￥AØ_laroux_3_mc_appendix-lee.d.g" xfId="2432"/>
    <cellStyle name="Ç¥ÁØ_laroux_3_mc_appendix-lee.d.g" xfId="2433"/>
    <cellStyle name="C￥AØ_laroux_3_mc_tables for report" xfId="2434"/>
    <cellStyle name="Ç¥ÁØ_laroux_3_mc_tables for report" xfId="2435"/>
    <cellStyle name="C￥AØ_laroux_3_mc_wp file(0912)" xfId="2436"/>
    <cellStyle name="Ç¥ÁØ_laroux_3_mc_wp file(0912)" xfId="2437"/>
    <cellStyle name="C￥AØ_laroux_3_mc_재고평가" xfId="2416"/>
    <cellStyle name="Ç¥ÁØ_laroux_3_mc_재고평가" xfId="2417"/>
    <cellStyle name="C￥AØ_laroux_3_PL-Appendix" xfId="2438"/>
    <cellStyle name="Ç¥ÁØ_laroux_3_PL-Appendix" xfId="2439"/>
    <cellStyle name="C￥AØ_laroux_3_PL-Appendix_tables for report" xfId="2440"/>
    <cellStyle name="Ç¥ÁØ_laroux_3_PL-Appendix_tables for report" xfId="2441"/>
    <cellStyle name="C￥AØ_laroux_3_wp file(0912)" xfId="2442"/>
    <cellStyle name="Ç¥ÁØ_laroux_3_wp file(0912)" xfId="2443"/>
    <cellStyle name="C￥AØ_laroux_3_wp file(0912)_1" xfId="2444"/>
    <cellStyle name="Ç¥ÁØ_laroux_3_wp file(0912)_1" xfId="2445"/>
    <cellStyle name="C￥AØ_laroux_3_wp file(0912)_1_Appendix for project YC" xfId="2448"/>
    <cellStyle name="Ç¥ÁØ_laroux_3_wp file(0912)_1_Appendix for project YC" xfId="2449"/>
    <cellStyle name="C￥AØ_laroux_3_wp file(0912)_1_Appendix(3-31 통합)" xfId="2450"/>
    <cellStyle name="Ç¥ÁØ_laroux_3_wp file(0912)_1_Appendix(3-31 통합)" xfId="2451"/>
    <cellStyle name="C￥AØ_laroux_3_wp file(0912)_1_Appendix(3-31 하장헌)" xfId="2452"/>
    <cellStyle name="Ç¥ÁØ_laroux_3_wp file(0912)_1_Appendix(3-31 하장헌)" xfId="2453"/>
    <cellStyle name="C￥AØ_laroux_3_wp file(0912)_1_Appendix_project YC" xfId="2454"/>
    <cellStyle name="Ç¥ÁØ_laroux_3_wp file(0912)_1_Appendix_project YC" xfId="2455"/>
    <cellStyle name="C￥AØ_laroux_3_wp file(0912)_1_Appendix-2002년" xfId="2456"/>
    <cellStyle name="Ç¥ÁØ_laroux_3_wp file(0912)_1_Appendix-2002년" xfId="2457"/>
    <cellStyle name="C￥AØ_laroux_3_wp file(0912)_1_Appendix-Final" xfId="2460"/>
    <cellStyle name="Ç¥ÁØ_laroux_3_wp file(0912)_1_Appendix-Final" xfId="2461"/>
    <cellStyle name="C￥AØ_laroux_3_wp file(0912)_1_Appendix-Final_1" xfId="2462"/>
    <cellStyle name="Ç¥ÁØ_laroux_3_wp file(0912)_1_Appendix-Final_1" xfId="2463"/>
    <cellStyle name="C￥AØ_laroux_3_wp file(0912)_1_Appendix-Final_1_Borrowing as of 2002" xfId="2464"/>
    <cellStyle name="Ç¥ÁØ_laroux_3_wp file(0912)_1_Appendix-Final_1_Borrowing as of 2002" xfId="2465"/>
    <cellStyle name="C￥AØ_laroux_3_wp file(0912)_1_Appendix-손현곤" xfId="2458"/>
    <cellStyle name="Ç¥ÁØ_laroux_3_wp file(0912)_1_Appendix-손현곤" xfId="2459"/>
    <cellStyle name="C￥AØ_laroux_3_wp file(0912)_1_Book1" xfId="2466"/>
    <cellStyle name="Ç¥ÁØ_laroux_3_wp file(0912)_1_Book1" xfId="2467"/>
    <cellStyle name="C￥AØ_laroux_3_wp file(0912)_1_국가별 제품별 마진율 분석" xfId="2446"/>
    <cellStyle name="Ç¥ÁØ_laroux_3_wp file(0912)_1_국가별 제품별 마진율 분석" xfId="2447"/>
    <cellStyle name="C￥AØ_laroux_3_wp file(0912)_Appendix" xfId="2470"/>
    <cellStyle name="Ç¥ÁØ_laroux_3_wp file(0912)_Appendix" xfId="2471"/>
    <cellStyle name="C￥AØ_laroux_3_wp file(0912)_Appendix for project YC" xfId="2472"/>
    <cellStyle name="Ç¥ÁØ_laroux_3_wp file(0912)_Appendix for project YC" xfId="2473"/>
    <cellStyle name="C￥AØ_laroux_3_wp file(0912)_Appendix(3-31 통합)" xfId="2474"/>
    <cellStyle name="Ç¥ÁØ_laroux_3_wp file(0912)_Appendix(3-31 통합)" xfId="2475"/>
    <cellStyle name="C￥AØ_laroux_3_wp file(0912)_Appendix(3-31 하장헌)" xfId="2476"/>
    <cellStyle name="Ç¥ÁØ_laroux_3_wp file(0912)_Appendix(3-31 하장헌)" xfId="2477"/>
    <cellStyle name="C￥AØ_laroux_3_wp file(0912)_Appendix_project YC" xfId="2478"/>
    <cellStyle name="Ç¥ÁØ_laroux_3_wp file(0912)_Appendix_project YC" xfId="2479"/>
    <cellStyle name="C￥AØ_laroux_3_wp file(0912)_Appendix-2002년" xfId="2480"/>
    <cellStyle name="Ç¥ÁØ_laroux_3_wp file(0912)_Appendix-2002년" xfId="2481"/>
    <cellStyle name="C￥AØ_laroux_3_wp file(0912)_Appendix-Final" xfId="2484"/>
    <cellStyle name="Ç¥ÁØ_laroux_3_wp file(0912)_Appendix-Final" xfId="2485"/>
    <cellStyle name="C￥AØ_laroux_3_wp file(0912)_Appendix-I,II,VD,VII,VIIABC,VIII,VIIIAB,IX,X,XI,XII,XIV,XXA,XXIA" xfId="2486"/>
    <cellStyle name="Ç¥ÁØ_laroux_3_wp file(0912)_Appendix-I,II,VD,VII,VIIABC,VIII,VIIIAB,IX,X,XI,XII,XIV,XXA,XXIA" xfId="2487"/>
    <cellStyle name="C￥AØ_laroux_3_wp file(0912)_Appendix-I,II,VD,VII,VIIABC,VIII,VIIIAB,IX,X,XI,XII,XIV,XXA,XXIA_Appendix for project YC" xfId="2490"/>
    <cellStyle name="Ç¥ÁØ_laroux_3_wp file(0912)_Appendix-I,II,VD,VII,VIIABC,VIII,VIIIAB,IX,X,XI,XII,XIV,XXA,XXIA_Appendix for project YC" xfId="2491"/>
    <cellStyle name="C￥AØ_laroux_3_wp file(0912)_Appendix-I,II,VD,VII,VIIABC,VIII,VIIIAB,IX,X,XI,XII,XIV,XXA,XXIA_Appendix(3-31 통합)" xfId="2492"/>
    <cellStyle name="Ç¥ÁØ_laroux_3_wp file(0912)_Appendix-I,II,VD,VII,VIIABC,VIII,VIIIAB,IX,X,XI,XII,XIV,XXA,XXIA_Appendix(3-31 통합)" xfId="2493"/>
    <cellStyle name="C￥AØ_laroux_3_wp file(0912)_Appendix-I,II,VD,VII,VIIABC,VIII,VIIIAB,IX,X,XI,XII,XIV,XXA,XXIA_Appendix(3-31 하장헌)" xfId="2494"/>
    <cellStyle name="Ç¥ÁØ_laroux_3_wp file(0912)_Appendix-I,II,VD,VII,VIIABC,VIII,VIIIAB,IX,X,XI,XII,XIV,XXA,XXIA_Appendix(3-31 하장헌)" xfId="2495"/>
    <cellStyle name="C￥AØ_laroux_3_wp file(0912)_Appendix-I,II,VD,VII,VIIABC,VIII,VIIIAB,IX,X,XI,XII,XIV,XXA,XXIA_Appendix_project YC" xfId="2496"/>
    <cellStyle name="Ç¥ÁØ_laroux_3_wp file(0912)_Appendix-I,II,VD,VII,VIIABC,VIII,VIIIAB,IX,X,XI,XII,XIV,XXA,XXIA_Appendix_project YC" xfId="2497"/>
    <cellStyle name="C￥AØ_laroux_3_wp file(0912)_Appendix-I,II,VD,VII,VIIABC,VIII,VIIIAB,IX,X,XI,XII,XIV,XXA,XXIA_Appendix-2002년" xfId="2498"/>
    <cellStyle name="Ç¥ÁØ_laroux_3_wp file(0912)_Appendix-I,II,VD,VII,VIIABC,VIII,VIIIAB,IX,X,XI,XII,XIV,XXA,XXIA_Appendix-2002년" xfId="2499"/>
    <cellStyle name="C￥AØ_laroux_3_wp file(0912)_Appendix-I,II,VD,VII,VIIABC,VIII,VIIIAB,IX,X,XI,XII,XIV,XXA,XXIA_Appendix-Final" xfId="2502"/>
    <cellStyle name="Ç¥ÁØ_laroux_3_wp file(0912)_Appendix-I,II,VD,VII,VIIABC,VIII,VIIIAB,IX,X,XI,XII,XIV,XXA,XXIA_Appendix-Final" xfId="2503"/>
    <cellStyle name="C￥AØ_laroux_3_wp file(0912)_Appendix-I,II,VD,VII,VIIABC,VIII,VIIIAB,IX,X,XI,XII,XIV,XXA,XXIA_Appendix-Final_1" xfId="2504"/>
    <cellStyle name="Ç¥ÁØ_laroux_3_wp file(0912)_Appendix-I,II,VD,VII,VIIABC,VIII,VIIIAB,IX,X,XI,XII,XIV,XXA,XXIA_Appendix-Final_1" xfId="2505"/>
    <cellStyle name="C￥AØ_laroux_3_wp file(0912)_Appendix-I,II,VD,VII,VIIABC,VIII,VIIIAB,IX,X,XI,XII,XIV,XXA,XXIA_Appendix-Final_1_Borrowing as of 2002" xfId="2506"/>
    <cellStyle name="Ç¥ÁØ_laroux_3_wp file(0912)_Appendix-I,II,VD,VII,VIIABC,VIII,VIIIAB,IX,X,XI,XII,XIV,XXA,XXIA_Appendix-Final_1_Borrowing as of 2002" xfId="2507"/>
    <cellStyle name="C￥AØ_laroux_3_wp file(0912)_Appendix-I,II,VD,VII,VIIABC,VIII,VIIIAB,IX,X,XI,XII,XIV,XXA,XXIA_Appendix-손현곤" xfId="2500"/>
    <cellStyle name="Ç¥ÁØ_laroux_3_wp file(0912)_Appendix-I,II,VD,VII,VIIABC,VIII,VIIIAB,IX,X,XI,XII,XIV,XXA,XXIA_Appendix-손현곤" xfId="2501"/>
    <cellStyle name="C￥AØ_laroux_3_wp file(0912)_Appendix-I,II,VD,VII,VIIABC,VIII,VIIIAB,IX,X,XI,XII,XIV,XXA,XXIA_Book1" xfId="2508"/>
    <cellStyle name="Ç¥ÁØ_laroux_3_wp file(0912)_Appendix-I,II,VD,VII,VIIABC,VIII,VIIIAB,IX,X,XI,XII,XIV,XXA,XXIA_Book1" xfId="2509"/>
    <cellStyle name="C￥AØ_laroux_3_wp file(0912)_Appendix-I,II,VD,VII,VIIABC,VIII,VIIIAB,IX,X,XI,XII,XIV,XXA,XXIA_국가별 제품별 마진율 분석" xfId="2488"/>
    <cellStyle name="Ç¥ÁØ_laroux_3_wp file(0912)_Appendix-I,II,VD,VII,VIIABC,VIII,VIIIAB,IX,X,XI,XII,XIV,XXA,XXIA_국가별 제품별 마진율 분석" xfId="2489"/>
    <cellStyle name="C￥AØ_laroux_3_wp file(0912)_appendix-lee.d.g" xfId="2510"/>
    <cellStyle name="Ç¥ÁØ_laroux_3_wp file(0912)_appendix-lee.d.g" xfId="2511"/>
    <cellStyle name="C￥AØ_laroux_3_wp file(0912)_appendix-lee.d.g_Appendix for project YC" xfId="2514"/>
    <cellStyle name="Ç¥ÁØ_laroux_3_wp file(0912)_appendix-lee.d.g_Appendix for project YC" xfId="2515"/>
    <cellStyle name="C￥AØ_laroux_3_wp file(0912)_appendix-lee.d.g_Appendix(3-31 통합)" xfId="2516"/>
    <cellStyle name="Ç¥ÁØ_laroux_3_wp file(0912)_appendix-lee.d.g_Appendix(3-31 통합)" xfId="2517"/>
    <cellStyle name="C￥AØ_laroux_3_wp file(0912)_appendix-lee.d.g_Appendix(3-31 하장헌)" xfId="2518"/>
    <cellStyle name="Ç¥ÁØ_laroux_3_wp file(0912)_appendix-lee.d.g_Appendix(3-31 하장헌)" xfId="2519"/>
    <cellStyle name="C￥AØ_laroux_3_wp file(0912)_appendix-lee.d.g_Appendix(3-31 하장헌)_회사제시 수정 현금흐름표" xfId="2520"/>
    <cellStyle name="Ç¥ÁØ_laroux_3_wp file(0912)_appendix-lee.d.g_Appendix(3-31 하장헌)_회사제시 수정 현금흐름표" xfId="2521"/>
    <cellStyle name="C￥AØ_laroux_3_wp file(0912)_appendix-lee.d.g_Appendix_project YC" xfId="2522"/>
    <cellStyle name="Ç¥ÁØ_laroux_3_wp file(0912)_appendix-lee.d.g_Appendix_project YC" xfId="2523"/>
    <cellStyle name="C￥AØ_laroux_3_wp file(0912)_appendix-lee.d.g_Appendix_project YC_회사제시 수정 현금흐름표" xfId="2524"/>
    <cellStyle name="Ç¥ÁØ_laroux_3_wp file(0912)_appendix-lee.d.g_Appendix_project YC_회사제시 수정 현금흐름표" xfId="2525"/>
    <cellStyle name="C￥AØ_laroux_3_wp file(0912)_appendix-lee.d.g_Appendix-2002년" xfId="2526"/>
    <cellStyle name="Ç¥ÁØ_laroux_3_wp file(0912)_appendix-lee.d.g_Appendix-2002년" xfId="2527"/>
    <cellStyle name="C￥AØ_laroux_3_wp file(0912)_appendix-lee.d.g_Appendix-2002년_회사제시 수정 현금흐름표" xfId="2528"/>
    <cellStyle name="Ç¥ÁØ_laroux_3_wp file(0912)_appendix-lee.d.g_Appendix-2002년_회사제시 수정 현금흐름표" xfId="2529"/>
    <cellStyle name="C￥AØ_laroux_3_wp file(0912)_appendix-lee.d.g_Appendix-Final" xfId="2534"/>
    <cellStyle name="Ç¥ÁØ_laroux_3_wp file(0912)_appendix-lee.d.g_Appendix-Final" xfId="2535"/>
    <cellStyle name="C￥AØ_laroux_3_wp file(0912)_appendix-lee.d.g_Appendix-Final_1" xfId="2536"/>
    <cellStyle name="Ç¥ÁØ_laroux_3_wp file(0912)_appendix-lee.d.g_Appendix-Final_1" xfId="2537"/>
    <cellStyle name="C￥AØ_laroux_3_wp file(0912)_appendix-lee.d.g_Appendix-Final_1_Borrowing as of 2002" xfId="2540"/>
    <cellStyle name="Ç¥ÁØ_laroux_3_wp file(0912)_appendix-lee.d.g_Appendix-Final_1_Borrowing as of 2002" xfId="2541"/>
    <cellStyle name="C￥AØ_laroux_3_wp file(0912)_appendix-lee.d.g_Appendix-Final_1_Borrowing as of 2002_회사제시 수정 현금흐름표" xfId="2542"/>
    <cellStyle name="Ç¥ÁØ_laroux_3_wp file(0912)_appendix-lee.d.g_Appendix-Final_1_Borrowing as of 2002_회사제시 수정 현금흐름표" xfId="2543"/>
    <cellStyle name="C￥AØ_laroux_3_wp file(0912)_appendix-lee.d.g_Appendix-Final_1_회사제시 수정 현금흐름표" xfId="2538"/>
    <cellStyle name="Ç¥ÁØ_laroux_3_wp file(0912)_appendix-lee.d.g_Appendix-Final_1_회사제시 수정 현금흐름표" xfId="2539"/>
    <cellStyle name="C￥AØ_laroux_3_wp file(0912)_appendix-lee.d.g_Appendix-Final_회사제시 수정 현금흐름표" xfId="2544"/>
    <cellStyle name="Ç¥ÁØ_laroux_3_wp file(0912)_appendix-lee.d.g_Appendix-Final_회사제시 수정 현금흐름표" xfId="2545"/>
    <cellStyle name="C￥AØ_laroux_3_wp file(0912)_appendix-lee.d.g_Appendix-손현곤" xfId="2530"/>
    <cellStyle name="Ç¥ÁØ_laroux_3_wp file(0912)_appendix-lee.d.g_Appendix-손현곤" xfId="2531"/>
    <cellStyle name="C￥AØ_laroux_3_wp file(0912)_appendix-lee.d.g_Appendix-손현곤_회사제시 수정 현금흐름표" xfId="2532"/>
    <cellStyle name="Ç¥ÁØ_laroux_3_wp file(0912)_appendix-lee.d.g_Appendix-손현곤_회사제시 수정 현금흐름표" xfId="2533"/>
    <cellStyle name="C￥AØ_laroux_3_wp file(0912)_appendix-lee.d.g_Book1" xfId="2546"/>
    <cellStyle name="Ç¥ÁØ_laroux_3_wp file(0912)_appendix-lee.d.g_Book1" xfId="2547"/>
    <cellStyle name="C￥AØ_laroux_3_wp file(0912)_appendix-lee.d.g_Book1_회사제시 수정 현금흐름표" xfId="2548"/>
    <cellStyle name="Ç¥ÁØ_laroux_3_wp file(0912)_appendix-lee.d.g_Book1_회사제시 수정 현금흐름표" xfId="2549"/>
    <cellStyle name="C￥AØ_laroux_3_wp file(0912)_appendix-lee.d.g_국가별 제품별 마진율 분석" xfId="2512"/>
    <cellStyle name="Ç¥ÁØ_laroux_3_wp file(0912)_appendix-lee.d.g_국가별 제품별 마진율 분석" xfId="2513"/>
    <cellStyle name="C￥AØ_laroux_3_wp file(0912)_Appendix-손현곤" xfId="2482"/>
    <cellStyle name="Ç¥ÁØ_laroux_3_wp file(0912)_Appendix-손현곤" xfId="2483"/>
    <cellStyle name="C￥AØ_laroux_3_wp file(0912)_Book1" xfId="2550"/>
    <cellStyle name="Ç¥ÁØ_laroux_3_wp file(0912)_Book1" xfId="2551"/>
    <cellStyle name="C￥AØ_laroux_3_wp file(0912)_Book1_회사제시 수정 현금흐름표" xfId="2552"/>
    <cellStyle name="Ç¥ÁØ_laroux_3_wp file(0912)_Book1_회사제시 수정 현금흐름표" xfId="2553"/>
    <cellStyle name="C￥AØ_laroux_3_wp file(0912)_JP" xfId="2554"/>
    <cellStyle name="Ç¥ÁØ_laroux_3_wp file(0912)_JP" xfId="2555"/>
    <cellStyle name="C￥AØ_laroux_3_wp file(0912)_JP_회사제시 수정 현금흐름표" xfId="2556"/>
    <cellStyle name="Ç¥ÁØ_laroux_3_wp file(0912)_JP_회사제시 수정 현금흐름표" xfId="2557"/>
    <cellStyle name="C￥AØ_laroux_3_wp file(0912)_wp file(0912)" xfId="2558"/>
    <cellStyle name="Ç¥ÁØ_laroux_3_wp file(0912)_wp file(0912)" xfId="2559"/>
    <cellStyle name="C￥AØ_laroux_3_wp file(0912)_wp file(0912)_회사제시 수정 현금흐름표" xfId="2560"/>
    <cellStyle name="Ç¥ÁØ_laroux_3_wp file(0912)_wp file(0912)_회사제시 수정 현금흐름표" xfId="2561"/>
    <cellStyle name="C￥AØ_laroux_3_wp file(0912)_국가별 제품별 마진율 분석" xfId="2468"/>
    <cellStyle name="Ç¥ÁØ_laroux_3_wp file(0912)_국가별 제품별 마진율 분석" xfId="2469"/>
    <cellStyle name="C￥AØ_laroux_3_매입채무" xfId="2240"/>
    <cellStyle name="Ç¥ÁØ_laroux_3_매입채무" xfId="2241"/>
    <cellStyle name="C￥AØ_laroux_3_매입채무_appendix-lee.d.g" xfId="2244"/>
    <cellStyle name="Ç¥ÁØ_laroux_3_매입채무_appendix-lee.d.g" xfId="2245"/>
    <cellStyle name="C￥AØ_laroux_3_매입채무_tables for report" xfId="2246"/>
    <cellStyle name="Ç¥ÁØ_laroux_3_매입채무_tables for report" xfId="2247"/>
    <cellStyle name="C￥AØ_laroux_3_매입채무_wp file(0912)" xfId="2248"/>
    <cellStyle name="Ç¥ÁØ_laroux_3_매입채무_wp file(0912)" xfId="2249"/>
    <cellStyle name="C￥AØ_laroux_3_매입채무_재고평가" xfId="2242"/>
    <cellStyle name="Ç¥ÁØ_laroux_3_매입채무_재고평가" xfId="2243"/>
    <cellStyle name="C￥AØ_laroux_3_연결BS" xfId="2250"/>
    <cellStyle name="Ç¥ÁØ_laroux_3_연결BS" xfId="2251"/>
    <cellStyle name="C￥AØ_laroux_3_연결BS_additional appendix" xfId="2254"/>
    <cellStyle name="Ç¥ÁØ_laroux_3_연결BS_additional appendix" xfId="2255"/>
    <cellStyle name="C￥AØ_laroux_3_연결BS_additional appendix_AP,manufacturing costs" xfId="2258"/>
    <cellStyle name="Ç¥ÁØ_laroux_3_연결BS_additional appendix_AP,manufacturing costs" xfId="2259"/>
    <cellStyle name="C￥AØ_laroux_3_연결BS_additional appendix_appendix-lee.d.g" xfId="2260"/>
    <cellStyle name="Ç¥ÁØ_laroux_3_연결BS_additional appendix_appendix-lee.d.g" xfId="2261"/>
    <cellStyle name="C￥AØ_laroux_3_연결BS_additional appendix_tables for report" xfId="2262"/>
    <cellStyle name="Ç¥ÁØ_laroux_3_연결BS_additional appendix_tables for report" xfId="2263"/>
    <cellStyle name="C￥AØ_laroux_3_연결BS_additional appendix_wp file(0912)" xfId="2264"/>
    <cellStyle name="Ç¥ÁØ_laroux_3_연결BS_additional appendix_wp file(0912)" xfId="2265"/>
    <cellStyle name="C￥AØ_laroux_3_연결BS_additional appendix_재고평가" xfId="2256"/>
    <cellStyle name="Ç¥ÁØ_laroux_3_연결BS_additional appendix_재고평가" xfId="2257"/>
    <cellStyle name="C￥AØ_laroux_3_연결BS_AP,manufacturing costs" xfId="2266"/>
    <cellStyle name="Ç¥ÁØ_laroux_3_연결BS_AP,manufacturing costs" xfId="2267"/>
    <cellStyle name="C￥AØ_laroux_3_연결BS_appendix-lee.d.g" xfId="2268"/>
    <cellStyle name="Ç¥ÁØ_laroux_3_연결BS_appendix-lee.d.g" xfId="2269"/>
    <cellStyle name="C￥AØ_laroux_3_연결BS_tables for report" xfId="2270"/>
    <cellStyle name="Ç¥ÁØ_laroux_3_연결BS_tables for report" xfId="2271"/>
    <cellStyle name="C￥AØ_laroux_3_연결BS_wp file(0912)" xfId="2272"/>
    <cellStyle name="Ç¥ÁØ_laroux_3_연결BS_wp file(0912)" xfId="2273"/>
    <cellStyle name="C￥AØ_laroux_3_연결BS_재고평가" xfId="2252"/>
    <cellStyle name="Ç¥ÁØ_laroux_3_연결BS_재고평가" xfId="2253"/>
    <cellStyle name="C￥AØ_laroux_3_재고평가" xfId="2274"/>
    <cellStyle name="Ç¥ÁØ_laroux_3_재고평가" xfId="2275"/>
    <cellStyle name="C￥AØ_laroux_3_재고평가_Appendix" xfId="2278"/>
    <cellStyle name="Ç¥ÁØ_laroux_3_재고평가_Appendix" xfId="2279"/>
    <cellStyle name="C￥AØ_laroux_3_재고평가_Appendix for project YC" xfId="2280"/>
    <cellStyle name="Ç¥ÁØ_laroux_3_재고평가_Appendix for project YC" xfId="2281"/>
    <cellStyle name="C￥AØ_laroux_3_재고평가_Appendix(3-31 통합)" xfId="2282"/>
    <cellStyle name="Ç¥ÁØ_laroux_3_재고평가_Appendix(3-31 통합)" xfId="2283"/>
    <cellStyle name="C￥AØ_laroux_3_재고평가_Appendix(3-31 하장헌)" xfId="2284"/>
    <cellStyle name="Ç¥ÁØ_laroux_3_재고평가_Appendix(3-31 하장헌)" xfId="2285"/>
    <cellStyle name="C￥AØ_laroux_3_재고평가_Appendix_project YC" xfId="2286"/>
    <cellStyle name="Ç¥ÁØ_laroux_3_재고평가_Appendix_project YC" xfId="2287"/>
    <cellStyle name="C￥AØ_laroux_3_재고평가_Appendix-2002년" xfId="2288"/>
    <cellStyle name="Ç¥ÁØ_laroux_3_재고평가_Appendix-2002년" xfId="2289"/>
    <cellStyle name="C￥AØ_laroux_3_재고평가_Appendix-Final" xfId="2292"/>
    <cellStyle name="Ç¥ÁØ_laroux_3_재고평가_Appendix-Final" xfId="2293"/>
    <cellStyle name="C￥AØ_laroux_3_재고평가_Appendix-I,II,VD,VII,VIIABC,VIII,VIIIAB,IX,X,XI,XII,XIV,XXA,XXIA" xfId="2294"/>
    <cellStyle name="Ç¥ÁØ_laroux_3_재고평가_Appendix-I,II,VD,VII,VIIABC,VIII,VIIIAB,IX,X,XI,XII,XIV,XXA,XXIA" xfId="2295"/>
    <cellStyle name="C￥AØ_laroux_3_재고평가_Appendix-I,II,VD,VII,VIIABC,VIII,VIIIAB,IX,X,XI,XII,XIV,XXA,XXIA_Appendix for project YC" xfId="2298"/>
    <cellStyle name="Ç¥ÁØ_laroux_3_재고평가_Appendix-I,II,VD,VII,VIIABC,VIII,VIIIAB,IX,X,XI,XII,XIV,XXA,XXIA_Appendix for project YC" xfId="2299"/>
    <cellStyle name="C￥AØ_laroux_3_재고평가_Appendix-I,II,VD,VII,VIIABC,VIII,VIIIAB,IX,X,XI,XII,XIV,XXA,XXIA_Appendix(3-31 통합)" xfId="2300"/>
    <cellStyle name="Ç¥ÁØ_laroux_3_재고평가_Appendix-I,II,VD,VII,VIIABC,VIII,VIIIAB,IX,X,XI,XII,XIV,XXA,XXIA_Appendix(3-31 통합)" xfId="2301"/>
    <cellStyle name="C￥AØ_laroux_3_재고평가_Appendix-I,II,VD,VII,VIIABC,VIII,VIIIAB,IX,X,XI,XII,XIV,XXA,XXIA_Appendix(3-31 하장헌)" xfId="2302"/>
    <cellStyle name="Ç¥ÁØ_laroux_3_재고평가_Appendix-I,II,VD,VII,VIIABC,VIII,VIIIAB,IX,X,XI,XII,XIV,XXA,XXIA_Appendix(3-31 하장헌)" xfId="2303"/>
    <cellStyle name="C￥AØ_laroux_3_재고평가_Appendix-I,II,VD,VII,VIIABC,VIII,VIIIAB,IX,X,XI,XII,XIV,XXA,XXIA_Appendix_project YC" xfId="2304"/>
    <cellStyle name="Ç¥ÁØ_laroux_3_재고평가_Appendix-I,II,VD,VII,VIIABC,VIII,VIIIAB,IX,X,XI,XII,XIV,XXA,XXIA_Appendix_project YC" xfId="2305"/>
    <cellStyle name="C￥AØ_laroux_3_재고평가_Appendix-I,II,VD,VII,VIIABC,VIII,VIIIAB,IX,X,XI,XII,XIV,XXA,XXIA_Appendix-2002년" xfId="2306"/>
    <cellStyle name="Ç¥ÁØ_laroux_3_재고평가_Appendix-I,II,VD,VII,VIIABC,VIII,VIIIAB,IX,X,XI,XII,XIV,XXA,XXIA_Appendix-2002년" xfId="2307"/>
    <cellStyle name="C￥AØ_laroux_3_재고평가_Appendix-I,II,VD,VII,VIIABC,VIII,VIIIAB,IX,X,XI,XII,XIV,XXA,XXIA_Appendix-Final" xfId="2310"/>
    <cellStyle name="Ç¥ÁØ_laroux_3_재고평가_Appendix-I,II,VD,VII,VIIABC,VIII,VIIIAB,IX,X,XI,XII,XIV,XXA,XXIA_Appendix-Final" xfId="2311"/>
    <cellStyle name="C￥AØ_laroux_3_재고평가_Appendix-I,II,VD,VII,VIIABC,VIII,VIIIAB,IX,X,XI,XII,XIV,XXA,XXIA_Appendix-Final_1" xfId="2312"/>
    <cellStyle name="Ç¥ÁØ_laroux_3_재고평가_Appendix-I,II,VD,VII,VIIABC,VIII,VIIIAB,IX,X,XI,XII,XIV,XXA,XXIA_Appendix-Final_1" xfId="2313"/>
    <cellStyle name="C￥AØ_laroux_3_재고평가_Appendix-I,II,VD,VII,VIIABC,VIII,VIIIAB,IX,X,XI,XII,XIV,XXA,XXIA_Appendix-Final_1_Borrowing as of 2002" xfId="2314"/>
    <cellStyle name="Ç¥ÁØ_laroux_3_재고평가_Appendix-I,II,VD,VII,VIIABC,VIII,VIIIAB,IX,X,XI,XII,XIV,XXA,XXIA_Appendix-Final_1_Borrowing as of 2002" xfId="2315"/>
    <cellStyle name="C￥AØ_laroux_3_재고평가_Appendix-I,II,VD,VII,VIIABC,VIII,VIIIAB,IX,X,XI,XII,XIV,XXA,XXIA_Appendix-손현곤" xfId="2308"/>
    <cellStyle name="Ç¥ÁØ_laroux_3_재고평가_Appendix-I,II,VD,VII,VIIABC,VIII,VIIIAB,IX,X,XI,XII,XIV,XXA,XXIA_Appendix-손현곤" xfId="2309"/>
    <cellStyle name="C￥AØ_laroux_3_재고평가_Appendix-I,II,VD,VII,VIIABC,VIII,VIIIAB,IX,X,XI,XII,XIV,XXA,XXIA_Book1" xfId="2316"/>
    <cellStyle name="Ç¥ÁØ_laroux_3_재고평가_Appendix-I,II,VD,VII,VIIABC,VIII,VIIIAB,IX,X,XI,XII,XIV,XXA,XXIA_Book1" xfId="2317"/>
    <cellStyle name="C￥AØ_laroux_3_재고평가_Appendix-I,II,VD,VII,VIIABC,VIII,VIIIAB,IX,X,XI,XII,XIV,XXA,XXIA_국가별 제품별 마진율 분석" xfId="2296"/>
    <cellStyle name="Ç¥ÁØ_laroux_3_재고평가_Appendix-I,II,VD,VII,VIIABC,VIII,VIIIAB,IX,X,XI,XII,XIV,XXA,XXIA_국가별 제품별 마진율 분석" xfId="2297"/>
    <cellStyle name="C￥AØ_laroux_3_재고평가_appendix-lee.d.g" xfId="2318"/>
    <cellStyle name="Ç¥ÁØ_laroux_3_재고평가_appendix-lee.d.g" xfId="2319"/>
    <cellStyle name="C￥AØ_laroux_3_재고평가_appendix-lee.d.g_Appendix for project YC" xfId="2322"/>
    <cellStyle name="Ç¥ÁØ_laroux_3_재고평가_appendix-lee.d.g_Appendix for project YC" xfId="2323"/>
    <cellStyle name="C￥AØ_laroux_3_재고평가_appendix-lee.d.g_Appendix(3-31 통합)" xfId="2324"/>
    <cellStyle name="Ç¥ÁØ_laroux_3_재고평가_appendix-lee.d.g_Appendix(3-31 통합)" xfId="2325"/>
    <cellStyle name="C￥AØ_laroux_3_재고평가_appendix-lee.d.g_Appendix(3-31 하장헌)" xfId="2326"/>
    <cellStyle name="Ç¥ÁØ_laroux_3_재고평가_appendix-lee.d.g_Appendix(3-31 하장헌)" xfId="2327"/>
    <cellStyle name="C￥AØ_laroux_3_재고평가_appendix-lee.d.g_Appendix_project YC" xfId="2328"/>
    <cellStyle name="Ç¥ÁØ_laroux_3_재고평가_appendix-lee.d.g_Appendix_project YC" xfId="2329"/>
    <cellStyle name="C￥AØ_laroux_3_재고평가_appendix-lee.d.g_Appendix-2002년" xfId="2330"/>
    <cellStyle name="Ç¥ÁØ_laroux_3_재고평가_appendix-lee.d.g_Appendix-2002년" xfId="2331"/>
    <cellStyle name="C￥AØ_laroux_3_재고평가_appendix-lee.d.g_Appendix-Final" xfId="2334"/>
    <cellStyle name="Ç¥ÁØ_laroux_3_재고평가_appendix-lee.d.g_Appendix-Final" xfId="2335"/>
    <cellStyle name="C￥AØ_laroux_3_재고평가_appendix-lee.d.g_Appendix-Final_1" xfId="2336"/>
    <cellStyle name="Ç¥ÁØ_laroux_3_재고평가_appendix-lee.d.g_Appendix-Final_1" xfId="2337"/>
    <cellStyle name="C￥AØ_laroux_3_재고평가_appendix-lee.d.g_Appendix-Final_1_Borrowing as of 2002" xfId="2338"/>
    <cellStyle name="Ç¥ÁØ_laroux_3_재고평가_appendix-lee.d.g_Appendix-Final_1_Borrowing as of 2002" xfId="2339"/>
    <cellStyle name="C￥AØ_laroux_3_재고평가_appendix-lee.d.g_Appendix-손현곤" xfId="2332"/>
    <cellStyle name="Ç¥ÁØ_laroux_3_재고평가_appendix-lee.d.g_Appendix-손현곤" xfId="2333"/>
    <cellStyle name="C￥AØ_laroux_3_재고평가_appendix-lee.d.g_Book1" xfId="2340"/>
    <cellStyle name="Ç¥ÁØ_laroux_3_재고평가_appendix-lee.d.g_Book1" xfId="2341"/>
    <cellStyle name="C￥AØ_laroux_3_재고평가_appendix-lee.d.g_국가별 제품별 마진율 분석" xfId="2320"/>
    <cellStyle name="Ç¥ÁØ_laroux_3_재고평가_appendix-lee.d.g_국가별 제품별 마진율 분석" xfId="2321"/>
    <cellStyle name="C￥AØ_laroux_3_재고평가_Appendix-손현곤" xfId="2290"/>
    <cellStyle name="Ç¥ÁØ_laroux_3_재고평가_Appendix-손현곤" xfId="2291"/>
    <cellStyle name="C￥AØ_laroux_3_재고평가_Book1" xfId="2342"/>
    <cellStyle name="Ç¥ÁØ_laroux_3_재고평가_Book1" xfId="2343"/>
    <cellStyle name="C￥AØ_laroux_3_재고평가_JP" xfId="2344"/>
    <cellStyle name="Ç¥ÁØ_laroux_3_재고평가_JP" xfId="2345"/>
    <cellStyle name="C￥AØ_laroux_3_재고평가_wp file(0912)" xfId="2346"/>
    <cellStyle name="Ç¥ÁØ_laroux_3_재고평가_wp file(0912)" xfId="2347"/>
    <cellStyle name="C￥AØ_laroux_3_재고평가_국가별 제품별 마진율 분석" xfId="2276"/>
    <cellStyle name="Ç¥ÁØ_laroux_3_재고평가_국가별 제품별 마진율 분석" xfId="2277"/>
    <cellStyle name="C￥AØ_laroux_3_재고평가1" xfId="2348"/>
    <cellStyle name="Ç¥ÁØ_laroux_3_재고평가1" xfId="2349"/>
    <cellStyle name="C￥AØ_laroux_4" xfId="2562"/>
    <cellStyle name="Ç¥ÁØ_laroux_4" xfId="2563"/>
    <cellStyle name="C￥AØ_laroux_4_Borrowing as of 2003.7.31" xfId="2564"/>
    <cellStyle name="Ç¥ÁØ_laroux_4_Borrowing as of 2003.7.31" xfId="2565"/>
    <cellStyle name="C￥AØ_laroux_4_Borrowing as of 2003.7.31_Open BS Reconciliation_1006" xfId="2568"/>
    <cellStyle name="Ç¥ÁØ_laroux_4_Borrowing as of 2003.7.31_Open BS Reconciliation_1006" xfId="2569"/>
    <cellStyle name="C￥AØ_laroux_4_Borrowing as of 2003.7.31_Open BS Reconciliation_1006_회사제시 수정 현금흐름표" xfId="2570"/>
    <cellStyle name="Ç¥ÁØ_laroux_4_Borrowing as of 2003.7.31_Open BS Reconciliation_1006_회사제시 수정 현금흐름표" xfId="2571"/>
    <cellStyle name="C￥AØ_laroux_4_Borrowing as of 2003.7.31_회사제시 수정 현금흐름표" xfId="2566"/>
    <cellStyle name="Ç¥ÁØ_laroux_4_Borrowing as of 2003.7.31_회사제시 수정 현금흐름표" xfId="2567"/>
    <cellStyle name="C￥AØ_laroux_4_FMV for May Jun July" xfId="2572"/>
    <cellStyle name="Ç¥ÁØ_laroux_4_FMV for May Jun July" xfId="2573"/>
    <cellStyle name="C￥AØ_laroux_4_FMV for May Jun July_NWCR 10 07 03_BNP_0711" xfId="2576"/>
    <cellStyle name="Ç¥ÁØ_laroux_4_FMV for May Jun July_NWCR 10 07 03_BNP_0711" xfId="2577"/>
    <cellStyle name="C￥AØ_laroux_4_FMV for May Jun July_NWCR 10 07 03_BNP_0711_Open BS Reconciliation_1006" xfId="2580"/>
    <cellStyle name="Ç¥ÁØ_laroux_4_FMV for May Jun July_NWCR 10 07 03_BNP_0711_Open BS Reconciliation_1006" xfId="2581"/>
    <cellStyle name="C￥AØ_laroux_4_FMV for May Jun July_NWCR 10 07 03_BNP_0711_Open BS Reconciliation_1006_회사제시 수정 현금흐름표" xfId="2582"/>
    <cellStyle name="Ç¥ÁØ_laroux_4_FMV for May Jun July_NWCR 10 07 03_BNP_0711_Open BS Reconciliation_1006_회사제시 수정 현금흐름표" xfId="2583"/>
    <cellStyle name="C￥AØ_laroux_4_FMV for May Jun July_NWCR 10 07 03_BNP_0711_회사제시 수정 현금흐름표" xfId="2578"/>
    <cellStyle name="Ç¥ÁØ_laroux_4_FMV for May Jun July_NWCR 10 07 03_BNP_0711_회사제시 수정 현금흐름표" xfId="2579"/>
    <cellStyle name="C￥AØ_laroux_4_FMV for May Jun July_Open BS Reconciliation_1006" xfId="2584"/>
    <cellStyle name="Ç¥ÁØ_laroux_4_FMV for May Jun July_Open BS Reconciliation_1006" xfId="2585"/>
    <cellStyle name="C￥AØ_laroux_4_FMV for May Jun July_Open BS Reconciliation_1006_회사제시 수정 현금흐름표" xfId="2586"/>
    <cellStyle name="Ç¥ÁØ_laroux_4_FMV for May Jun July_Open BS Reconciliation_1006_회사제시 수정 현금흐름표" xfId="2587"/>
    <cellStyle name="C￥AØ_laroux_4_FMV for May Jun July_회사제시 수정 현금흐름표" xfId="2574"/>
    <cellStyle name="Ç¥ÁØ_laroux_4_FMV for May Jun July_회사제시 수정 현금흐름표" xfId="2575"/>
    <cellStyle name="C￥AØ_laroux_4_Open BS Reconciliation_1006" xfId="2588"/>
    <cellStyle name="Ç¥ÁØ_laroux_4_Open BS Reconciliation_1006" xfId="2589"/>
    <cellStyle name="C￥AØ_laroux_4_Open BS Reconciliation_1006_회사제시 수정 현금흐름표" xfId="2590"/>
    <cellStyle name="Ç¥ÁØ_laroux_4_Open BS Reconciliation_1006_회사제시 수정 현금흐름표" xfId="2591"/>
    <cellStyle name="C￥AØ_laroux_4_YCASALES" xfId="2592"/>
    <cellStyle name="Ç¥ÁØ_laroux_회사제시 수정 현금흐름표" xfId="2593"/>
    <cellStyle name="C￥AØ_PERSONAL" xfId="2594"/>
    <cellStyle name="Ç¥ÁØ_PERSONAL_1" xfId="2595"/>
    <cellStyle name="C￥AØ_PERSONAL_2" xfId="2596"/>
    <cellStyle name="Ç¥ÁØ_PERSONAL_2" xfId="2597"/>
    <cellStyle name="C￥AØ_Sheet1_¿μ¾÷CoE² " xfId="2598"/>
    <cellStyle name="Ç¥ÁØ_Sheet1_0N-HANDLING " xfId="2599"/>
    <cellStyle name="C￥AØ_Sheet1_Ay°eC￥(2¿u) " xfId="2600"/>
    <cellStyle name="Ç¥ÁØ_Sheet1_Áý°èÇ¥(2¿ù) " xfId="2601"/>
    <cellStyle name="C￥AØ_Sheet1_Ay°eC￥(2¿u) _2001재무제표" xfId="2602"/>
    <cellStyle name="Ç¥ÁØ_Sheet1_Áý°èÇ¥(2¿ù) _2001재무제표" xfId="2603"/>
    <cellStyle name="C￥AØ_Sheet2_AP,manufacturing costs" xfId="2738"/>
    <cellStyle name="Ç¥ÁØ_Sheet2_AP,manufacturing costs" xfId="2739"/>
    <cellStyle name="C￥AØ_Sheet2_AP,manufacturing costs_tables for report" xfId="2742"/>
    <cellStyle name="Ç¥ÁØ_Sheet2_AP,manufacturing costs_tables for report" xfId="2743"/>
    <cellStyle name="C￥AØ_Sheet2_AP,manufacturing costs_재고평가" xfId="2740"/>
    <cellStyle name="Ç¥ÁØ_Sheet2_AP,manufacturing costs_재고평가" xfId="2741"/>
    <cellStyle name="C￥AØ_Sheet2_AP,가동시간,top10" xfId="2714"/>
    <cellStyle name="Ç¥ÁØ_Sheet2_AP,가동시간,top10" xfId="2715"/>
    <cellStyle name="C￥AØ_Sheet2_AP,가동시간,top10_additional appendix" xfId="2718"/>
    <cellStyle name="Ç¥ÁØ_Sheet2_AP,가동시간,top10_additional appendix" xfId="2719"/>
    <cellStyle name="C￥AØ_Sheet2_AP,가동시간,top10_additional appendix_AP,manufacturing costs" xfId="2722"/>
    <cellStyle name="Ç¥ÁØ_Sheet2_AP,가동시간,top10_additional appendix_AP,manufacturing costs" xfId="2723"/>
    <cellStyle name="C￥AØ_Sheet2_AP,가동시간,top10_additional appendix_appendix-lee.d.g" xfId="2724"/>
    <cellStyle name="Ç¥ÁØ_Sheet2_AP,가동시간,top10_additional appendix_appendix-lee.d.g" xfId="2725"/>
    <cellStyle name="C￥AØ_Sheet2_AP,가동시간,top10_additional appendix_tables for report" xfId="2726"/>
    <cellStyle name="Ç¥ÁØ_Sheet2_AP,가동시간,top10_additional appendix_tables for report" xfId="2727"/>
    <cellStyle name="C￥AØ_Sheet2_AP,가동시간,top10_additional appendix_wp file(0912)" xfId="2728"/>
    <cellStyle name="Ç¥ÁØ_Sheet2_AP,가동시간,top10_additional appendix_wp file(0912)" xfId="2729"/>
    <cellStyle name="C￥AØ_Sheet2_AP,가동시간,top10_additional appendix_재고평가" xfId="2720"/>
    <cellStyle name="Ç¥ÁØ_Sheet2_AP,가동시간,top10_additional appendix_재고평가" xfId="2721"/>
    <cellStyle name="C￥AØ_Sheet2_AP,가동시간,top10_AP,manufacturing costs" xfId="2730"/>
    <cellStyle name="Ç¥ÁØ_Sheet2_AP,가동시간,top10_AP,manufacturing costs" xfId="2731"/>
    <cellStyle name="C￥AØ_Sheet2_AP,가동시간,top10_appendix-lee.d.g" xfId="2732"/>
    <cellStyle name="Ç¥ÁØ_Sheet2_AP,가동시간,top10_appendix-lee.d.g" xfId="2733"/>
    <cellStyle name="C￥AØ_Sheet2_AP,가동시간,top10_tables for report" xfId="2734"/>
    <cellStyle name="Ç¥ÁØ_Sheet2_AP,가동시간,top10_tables for report" xfId="2735"/>
    <cellStyle name="C￥AØ_Sheet2_AP,가동시간,top10_wp file(0912)" xfId="2736"/>
    <cellStyle name="Ç¥ÁØ_Sheet2_AP,가동시간,top10_wp file(0912)" xfId="2737"/>
    <cellStyle name="C￥AØ_Sheet2_AP,가동시간,top10_재고평가" xfId="2716"/>
    <cellStyle name="Ç¥ÁØ_Sheet2_AP,가동시간,top10_재고평가" xfId="2717"/>
    <cellStyle name="C￥AØ_Sheet2_Appendix" xfId="2744"/>
    <cellStyle name="Ç¥ÁØ_Sheet2_Appendix" xfId="2745"/>
    <cellStyle name="C￥AØ_Sheet2_Appendix-I,II,VD,VII,VIIABC,VIII,VIIIAB,IX,X,XI,XII,XIV,XXA,XXIA" xfId="2746"/>
    <cellStyle name="Ç¥ÁØ_Sheet2_Appendix-I,II,VD,VII,VIIABC,VIII,VIIIAB,IX,X,XI,XII,XIV,XXA,XXIA" xfId="2747"/>
    <cellStyle name="C￥AØ_Sheet2_appendix-lee.d.g" xfId="2748"/>
    <cellStyle name="Ç¥ÁØ_Sheet2_appendix-lee.d.g" xfId="2749"/>
    <cellStyle name="C￥AØ_Sheet2_BS-Appendix" xfId="2750"/>
    <cellStyle name="Ç¥ÁØ_Sheet2_BS-Appendix" xfId="2751"/>
    <cellStyle name="C￥AØ_Sheet2_BS-Appendix_tables for report" xfId="2752"/>
    <cellStyle name="Ç¥ÁØ_Sheet2_BS-Appendix_tables for report" xfId="2753"/>
    <cellStyle name="C￥AØ_Sheet2_JP" xfId="2754"/>
    <cellStyle name="Ç¥ÁØ_Sheet2_JP" xfId="2755"/>
    <cellStyle name="C￥AØ_Sheet2_JP_Appendix for project YC" xfId="2758"/>
    <cellStyle name="Ç¥ÁØ_Sheet2_JP_Appendix for project YC" xfId="2759"/>
    <cellStyle name="C￥AØ_Sheet2_JP_Appendix(3-31 통합)" xfId="2760"/>
    <cellStyle name="Ç¥ÁØ_Sheet2_JP_Appendix(3-31 통합)" xfId="2761"/>
    <cellStyle name="C￥AØ_Sheet2_JP_Appendix(3-31 하장헌)" xfId="2762"/>
    <cellStyle name="Ç¥ÁØ_Sheet2_JP_Appendix(3-31 하장헌)" xfId="2763"/>
    <cellStyle name="C￥AØ_Sheet2_JP_Appendix_project YC" xfId="2764"/>
    <cellStyle name="Ç¥ÁØ_Sheet2_JP_Appendix_project YC" xfId="2765"/>
    <cellStyle name="C￥AØ_Sheet2_JP_Appendix-2002년" xfId="2766"/>
    <cellStyle name="Ç¥ÁØ_Sheet2_JP_Appendix-2002년" xfId="2767"/>
    <cellStyle name="C￥AØ_Sheet2_JP_Appendix-Final" xfId="2770"/>
    <cellStyle name="Ç¥ÁØ_Sheet2_JP_Appendix-Final" xfId="2771"/>
    <cellStyle name="C￥AØ_Sheet2_JP_Appendix-Final_1" xfId="2772"/>
    <cellStyle name="Ç¥ÁØ_Sheet2_JP_Appendix-Final_1" xfId="2773"/>
    <cellStyle name="C￥AØ_Sheet2_JP_Appendix-Final_1_Borrowing as of 2002" xfId="2774"/>
    <cellStyle name="Ç¥ÁØ_Sheet2_JP_Appendix-Final_1_Borrowing as of 2002" xfId="2775"/>
    <cellStyle name="C￥AØ_Sheet2_JP_Appendix-손현곤" xfId="2768"/>
    <cellStyle name="Ç¥ÁØ_Sheet2_JP_Appendix-손현곤" xfId="2769"/>
    <cellStyle name="C￥AØ_Sheet2_JP_Book1" xfId="2776"/>
    <cellStyle name="Ç¥ÁØ_Sheet2_JP_Book1" xfId="2777"/>
    <cellStyle name="C￥AØ_Sheet2_JP_국가별 제품별 마진율 분석" xfId="2756"/>
    <cellStyle name="Ç¥ÁØ_Sheet2_JP_국가별 제품별 마진율 분석" xfId="2757"/>
    <cellStyle name="C￥AØ_Sheet2_mc" xfId="2778"/>
    <cellStyle name="Ç¥ÁØ_Sheet2_mc" xfId="2779"/>
    <cellStyle name="C￥AØ_Sheet2_mc_additional appendix" xfId="2782"/>
    <cellStyle name="Ç¥ÁØ_Sheet2_mc_additional appendix" xfId="2783"/>
    <cellStyle name="C￥AØ_Sheet2_mc_additional appendix_AP,manufacturing costs" xfId="2786"/>
    <cellStyle name="Ç¥ÁØ_Sheet2_mc_additional appendix_AP,manufacturing costs" xfId="2787"/>
    <cellStyle name="C￥AØ_Sheet2_mc_additional appendix_appendix-lee.d.g" xfId="2788"/>
    <cellStyle name="Ç¥ÁØ_Sheet2_mc_additional appendix_appendix-lee.d.g" xfId="2789"/>
    <cellStyle name="C￥AØ_Sheet2_mc_additional appendix_tables for report" xfId="2790"/>
    <cellStyle name="Ç¥ÁØ_Sheet2_mc_additional appendix_tables for report" xfId="2791"/>
    <cellStyle name="C￥AØ_Sheet2_mc_additional appendix_wp file(0912)" xfId="2792"/>
    <cellStyle name="Ç¥ÁØ_Sheet2_mc_additional appendix_wp file(0912)" xfId="2793"/>
    <cellStyle name="C￥AØ_Sheet2_mc_additional appendix_재고평가" xfId="2784"/>
    <cellStyle name="Ç¥ÁØ_Sheet2_mc_additional appendix_재고평가" xfId="2785"/>
    <cellStyle name="C￥AØ_Sheet2_mc_AP,manufacturing costs" xfId="2794"/>
    <cellStyle name="Ç¥ÁØ_Sheet2_mc_AP,manufacturing costs" xfId="2795"/>
    <cellStyle name="C￥AØ_Sheet2_mc_appendix-lee.d.g" xfId="2796"/>
    <cellStyle name="Ç¥ÁØ_Sheet2_mc_appendix-lee.d.g" xfId="2797"/>
    <cellStyle name="C￥AØ_Sheet2_mc_tables for report" xfId="2798"/>
    <cellStyle name="Ç¥ÁØ_Sheet2_mc_tables for report" xfId="2799"/>
    <cellStyle name="C￥AØ_Sheet2_mc_wp file(0912)" xfId="2800"/>
    <cellStyle name="Ç¥ÁØ_Sheet2_mc_wp file(0912)" xfId="2801"/>
    <cellStyle name="C￥AØ_Sheet2_mc_재고평가" xfId="2780"/>
    <cellStyle name="Ç¥ÁØ_Sheet2_mc_재고평가" xfId="2781"/>
    <cellStyle name="C￥AØ_Sheet2_PL-Appendix" xfId="2802"/>
    <cellStyle name="Ç¥ÁØ_Sheet2_PL-Appendix" xfId="2803"/>
    <cellStyle name="C￥AØ_Sheet2_PL-Appendix_tables for report" xfId="2804"/>
    <cellStyle name="Ç¥ÁØ_Sheet2_PL-Appendix_tables for report" xfId="2805"/>
    <cellStyle name="C￥AØ_Sheet2_wp file(0912)" xfId="2806"/>
    <cellStyle name="Ç¥ÁØ_Sheet2_wp file(0912)" xfId="2807"/>
    <cellStyle name="C￥AØ_Sheet2_wp file(0912)_1" xfId="2808"/>
    <cellStyle name="Ç¥ÁØ_Sheet2_wp file(0912)_1" xfId="2809"/>
    <cellStyle name="C￥AØ_Sheet2_wp file(0912)_1_Appendix for project YC" xfId="2812"/>
    <cellStyle name="Ç¥ÁØ_Sheet2_wp file(0912)_1_Appendix for project YC" xfId="2813"/>
    <cellStyle name="C￥AØ_Sheet2_wp file(0912)_1_Appendix(3-31 통합)" xfId="2814"/>
    <cellStyle name="Ç¥ÁØ_Sheet2_wp file(0912)_1_Appendix(3-31 통합)" xfId="2815"/>
    <cellStyle name="C￥AØ_Sheet2_wp file(0912)_1_Appendix(3-31 하장헌)" xfId="2816"/>
    <cellStyle name="Ç¥ÁØ_Sheet2_wp file(0912)_1_Appendix(3-31 하장헌)" xfId="2817"/>
    <cellStyle name="C￥AØ_Sheet2_wp file(0912)_1_Appendix_project YC" xfId="2818"/>
    <cellStyle name="Ç¥ÁØ_Sheet2_wp file(0912)_1_Appendix_project YC" xfId="2819"/>
    <cellStyle name="C￥AØ_Sheet2_wp file(0912)_1_Appendix-2002년" xfId="2820"/>
    <cellStyle name="Ç¥ÁØ_Sheet2_wp file(0912)_1_Appendix-2002년" xfId="2821"/>
    <cellStyle name="C￥AØ_Sheet2_wp file(0912)_1_Appendix-Final" xfId="2824"/>
    <cellStyle name="Ç¥ÁØ_Sheet2_wp file(0912)_1_Appendix-Final" xfId="2825"/>
    <cellStyle name="C￥AØ_Sheet2_wp file(0912)_1_Appendix-Final_1" xfId="2826"/>
    <cellStyle name="Ç¥ÁØ_Sheet2_wp file(0912)_1_Appendix-Final_1" xfId="2827"/>
    <cellStyle name="C￥AØ_Sheet2_wp file(0912)_1_Appendix-Final_1_Borrowing as of 2002" xfId="2828"/>
    <cellStyle name="Ç¥ÁØ_Sheet2_wp file(0912)_1_Appendix-Final_1_Borrowing as of 2002" xfId="2829"/>
    <cellStyle name="C￥AØ_Sheet2_wp file(0912)_1_Appendix-손현곤" xfId="2822"/>
    <cellStyle name="Ç¥ÁØ_Sheet2_wp file(0912)_1_Appendix-손현곤" xfId="2823"/>
    <cellStyle name="C￥AØ_Sheet2_wp file(0912)_1_Book1" xfId="2830"/>
    <cellStyle name="Ç¥ÁØ_Sheet2_wp file(0912)_1_Book1" xfId="2831"/>
    <cellStyle name="C￥AØ_Sheet2_wp file(0912)_1_국가별 제품별 마진율 분석" xfId="2810"/>
    <cellStyle name="Ç¥ÁØ_Sheet2_wp file(0912)_1_국가별 제품별 마진율 분석" xfId="2811"/>
    <cellStyle name="C￥AØ_Sheet2_wp file(0912)_Appendix" xfId="2834"/>
    <cellStyle name="Ç¥ÁØ_Sheet2_wp file(0912)_Appendix" xfId="2835"/>
    <cellStyle name="C￥AØ_Sheet2_wp file(0912)_Appendix for project YC" xfId="2836"/>
    <cellStyle name="Ç¥ÁØ_Sheet2_wp file(0912)_Appendix for project YC" xfId="2837"/>
    <cellStyle name="C￥AØ_Sheet2_wp file(0912)_Appendix(3-31 통합)" xfId="2838"/>
    <cellStyle name="Ç¥ÁØ_Sheet2_wp file(0912)_Appendix(3-31 통합)" xfId="2839"/>
    <cellStyle name="C￥AØ_Sheet2_wp file(0912)_Appendix(3-31 하장헌)" xfId="2840"/>
    <cellStyle name="Ç¥ÁØ_Sheet2_wp file(0912)_Appendix(3-31 하장헌)" xfId="2841"/>
    <cellStyle name="C￥AØ_Sheet2_wp file(0912)_Appendix_project YC" xfId="2842"/>
    <cellStyle name="Ç¥ÁØ_Sheet2_wp file(0912)_Appendix_project YC" xfId="2843"/>
    <cellStyle name="C￥AØ_Sheet2_wp file(0912)_Appendix-2002년" xfId="2844"/>
    <cellStyle name="Ç¥ÁØ_Sheet2_wp file(0912)_Appendix-2002년" xfId="2845"/>
    <cellStyle name="C￥AØ_Sheet2_wp file(0912)_Appendix-Final" xfId="2848"/>
    <cellStyle name="Ç¥ÁØ_Sheet2_wp file(0912)_Appendix-Final" xfId="2849"/>
    <cellStyle name="C￥AØ_Sheet2_wp file(0912)_Appendix-I,II,VD,VII,VIIABC,VIII,VIIIAB,IX,X,XI,XII,XIV,XXA,XXIA" xfId="2850"/>
    <cellStyle name="Ç¥ÁØ_Sheet2_wp file(0912)_Appendix-I,II,VD,VII,VIIABC,VIII,VIIIAB,IX,X,XI,XII,XIV,XXA,XXIA" xfId="2851"/>
    <cellStyle name="C￥AØ_Sheet2_wp file(0912)_Appendix-I,II,VD,VII,VIIABC,VIII,VIIIAB,IX,X,XI,XII,XIV,XXA,XXIA_Appendix for project YC" xfId="2854"/>
    <cellStyle name="Ç¥ÁØ_Sheet2_wp file(0912)_Appendix-I,II,VD,VII,VIIABC,VIII,VIIIAB,IX,X,XI,XII,XIV,XXA,XXIA_Appendix for project YC" xfId="2855"/>
    <cellStyle name="C￥AØ_Sheet2_wp file(0912)_Appendix-I,II,VD,VII,VIIABC,VIII,VIIIAB,IX,X,XI,XII,XIV,XXA,XXIA_Appendix(3-31 통합)" xfId="2856"/>
    <cellStyle name="Ç¥ÁØ_Sheet2_wp file(0912)_Appendix-I,II,VD,VII,VIIABC,VIII,VIIIAB,IX,X,XI,XII,XIV,XXA,XXIA_Appendix(3-31 통합)" xfId="2857"/>
    <cellStyle name="C￥AØ_Sheet2_wp file(0912)_Appendix-I,II,VD,VII,VIIABC,VIII,VIIIAB,IX,X,XI,XII,XIV,XXA,XXIA_Appendix(3-31 하장헌)" xfId="2858"/>
    <cellStyle name="Ç¥ÁØ_Sheet2_wp file(0912)_Appendix-I,II,VD,VII,VIIABC,VIII,VIIIAB,IX,X,XI,XII,XIV,XXA,XXIA_Appendix(3-31 하장헌)" xfId="2859"/>
    <cellStyle name="C￥AØ_Sheet2_wp file(0912)_Appendix-I,II,VD,VII,VIIABC,VIII,VIIIAB,IX,X,XI,XII,XIV,XXA,XXIA_Appendix_project YC" xfId="2860"/>
    <cellStyle name="Ç¥ÁØ_Sheet2_wp file(0912)_Appendix-I,II,VD,VII,VIIABC,VIII,VIIIAB,IX,X,XI,XII,XIV,XXA,XXIA_Appendix_project YC" xfId="2861"/>
    <cellStyle name="C￥AØ_Sheet2_wp file(0912)_Appendix-I,II,VD,VII,VIIABC,VIII,VIIIAB,IX,X,XI,XII,XIV,XXA,XXIA_Appendix-2002년" xfId="2862"/>
    <cellStyle name="Ç¥ÁØ_Sheet2_wp file(0912)_Appendix-I,II,VD,VII,VIIABC,VIII,VIIIAB,IX,X,XI,XII,XIV,XXA,XXIA_Appendix-2002년" xfId="2863"/>
    <cellStyle name="C￥AØ_Sheet2_wp file(0912)_Appendix-I,II,VD,VII,VIIABC,VIII,VIIIAB,IX,X,XI,XII,XIV,XXA,XXIA_Appendix-Final" xfId="2866"/>
    <cellStyle name="Ç¥ÁØ_Sheet2_wp file(0912)_Appendix-I,II,VD,VII,VIIABC,VIII,VIIIAB,IX,X,XI,XII,XIV,XXA,XXIA_Appendix-Final" xfId="2867"/>
    <cellStyle name="C￥AØ_Sheet2_wp file(0912)_Appendix-I,II,VD,VII,VIIABC,VIII,VIIIAB,IX,X,XI,XII,XIV,XXA,XXIA_Appendix-Final_1" xfId="2868"/>
    <cellStyle name="Ç¥ÁØ_Sheet2_wp file(0912)_Appendix-I,II,VD,VII,VIIABC,VIII,VIIIAB,IX,X,XI,XII,XIV,XXA,XXIA_Appendix-Final_1" xfId="2869"/>
    <cellStyle name="C￥AØ_Sheet2_wp file(0912)_Appendix-I,II,VD,VII,VIIABC,VIII,VIIIAB,IX,X,XI,XII,XIV,XXA,XXIA_Appendix-Final_1_Borrowing as of 2002" xfId="2870"/>
    <cellStyle name="Ç¥ÁØ_Sheet2_wp file(0912)_Appendix-I,II,VD,VII,VIIABC,VIII,VIIIAB,IX,X,XI,XII,XIV,XXA,XXIA_Appendix-Final_1_Borrowing as of 2002" xfId="2871"/>
    <cellStyle name="C￥AØ_Sheet2_wp file(0912)_Appendix-I,II,VD,VII,VIIABC,VIII,VIIIAB,IX,X,XI,XII,XIV,XXA,XXIA_Appendix-손현곤" xfId="2864"/>
    <cellStyle name="Ç¥ÁØ_Sheet2_wp file(0912)_Appendix-I,II,VD,VII,VIIABC,VIII,VIIIAB,IX,X,XI,XII,XIV,XXA,XXIA_Appendix-손현곤" xfId="2865"/>
    <cellStyle name="C￥AØ_Sheet2_wp file(0912)_Appendix-I,II,VD,VII,VIIABC,VIII,VIIIAB,IX,X,XI,XII,XIV,XXA,XXIA_Book1" xfId="2872"/>
    <cellStyle name="Ç¥ÁØ_Sheet2_wp file(0912)_Appendix-I,II,VD,VII,VIIABC,VIII,VIIIAB,IX,X,XI,XII,XIV,XXA,XXIA_Book1" xfId="2873"/>
    <cellStyle name="C￥AØ_Sheet2_wp file(0912)_Appendix-I,II,VD,VII,VIIABC,VIII,VIIIAB,IX,X,XI,XII,XIV,XXA,XXIA_국가별 제품별 마진율 분석" xfId="2852"/>
    <cellStyle name="Ç¥ÁØ_Sheet2_wp file(0912)_Appendix-I,II,VD,VII,VIIABC,VIII,VIIIAB,IX,X,XI,XII,XIV,XXA,XXIA_국가별 제품별 마진율 분석" xfId="2853"/>
    <cellStyle name="C￥AØ_Sheet2_wp file(0912)_appendix-lee.d.g" xfId="2874"/>
    <cellStyle name="Ç¥ÁØ_Sheet2_wp file(0912)_appendix-lee.d.g" xfId="2875"/>
    <cellStyle name="C￥AØ_Sheet2_wp file(0912)_appendix-lee.d.g_Appendix for project YC" xfId="2878"/>
    <cellStyle name="Ç¥ÁØ_Sheet2_wp file(0912)_appendix-lee.d.g_Appendix for project YC" xfId="2879"/>
    <cellStyle name="C￥AØ_Sheet2_wp file(0912)_appendix-lee.d.g_Appendix(3-31 통합)" xfId="2880"/>
    <cellStyle name="Ç¥ÁØ_Sheet2_wp file(0912)_appendix-lee.d.g_Appendix(3-31 통합)" xfId="2881"/>
    <cellStyle name="C￥AØ_Sheet2_wp file(0912)_appendix-lee.d.g_Appendix(3-31 하장헌)" xfId="2882"/>
    <cellStyle name="Ç¥ÁØ_Sheet2_wp file(0912)_appendix-lee.d.g_Appendix(3-31 하장헌)" xfId="2883"/>
    <cellStyle name="C￥AØ_Sheet2_wp file(0912)_appendix-lee.d.g_Appendix(3-31 하장헌)_회사제시 수정 현금흐름표" xfId="2884"/>
    <cellStyle name="Ç¥ÁØ_Sheet2_wp file(0912)_appendix-lee.d.g_Appendix(3-31 하장헌)_회사제시 수정 현금흐름표" xfId="2885"/>
    <cellStyle name="C￥AØ_Sheet2_wp file(0912)_appendix-lee.d.g_Appendix_project YC" xfId="2886"/>
    <cellStyle name="Ç¥ÁØ_Sheet2_wp file(0912)_appendix-lee.d.g_Appendix_project YC" xfId="2887"/>
    <cellStyle name="C￥AØ_Sheet2_wp file(0912)_appendix-lee.d.g_Appendix_project YC_2004년1.4분기재무제표(외부감사인작성)" xfId="2888"/>
    <cellStyle name="Ç¥ÁØ_Sheet2_wp file(0912)_appendix-lee.d.g_Appendix_project YC_회사제시 수정 현금흐름표" xfId="2889"/>
    <cellStyle name="C￥AØ_Sheet2_wp file(0912)_appendix-lee.d.g_Appendix-2002년" xfId="2890"/>
    <cellStyle name="Ç¥ÁØ_Sheet2_wp file(0912)_appendix-lee.d.g_Appendix-2002년" xfId="2891"/>
    <cellStyle name="C￥AØ_Sheet2_wp file(0912)_appendix-lee.d.g_Appendix-Final" xfId="2896"/>
    <cellStyle name="Ç¥ÁØ_Sheet2_wp file(0912)_appendix-lee.d.g_Appendix-Final" xfId="2897"/>
    <cellStyle name="C￥AØ_Sheet2_wp file(0912)_appendix-lee.d.g_Appendix-Final_1" xfId="2898"/>
    <cellStyle name="Ç¥ÁØ_Sheet2_wp file(0912)_appendix-lee.d.g_Appendix-Final_1" xfId="2899"/>
    <cellStyle name="C￥AØ_Sheet2_wp file(0912)_appendix-lee.d.g_Appendix-Final_1_Borrowing as of 2002" xfId="2902"/>
    <cellStyle name="Ç¥ÁØ_Sheet2_wp file(0912)_appendix-lee.d.g_Appendix-Final_1_Borrowing as of 2002" xfId="2903"/>
    <cellStyle name="C￥AØ_Sheet2_wp file(0912)_appendix-lee.d.g_Appendix-Final_1_Borrowing as of 2002_회사제시 수정 현금흐름표" xfId="2904"/>
    <cellStyle name="Ç¥ÁØ_Sheet2_wp file(0912)_appendix-lee.d.g_Appendix-Final_1_Borrowing as of 2002_회사제시 수정 현금흐름표" xfId="2905"/>
    <cellStyle name="C￥AØ_Sheet2_wp file(0912)_appendix-lee.d.g_Appendix-Final_1_회사제시 수정 현금흐름표" xfId="2900"/>
    <cellStyle name="Ç¥ÁØ_Sheet2_wp file(0912)_appendix-lee.d.g_Appendix-Final_1_회사제시 수정 현금흐름표" xfId="2901"/>
    <cellStyle name="C￥AØ_Sheet2_wp file(0912)_appendix-lee.d.g_Appendix-Final_회사제시 수정 현금흐름표" xfId="2906"/>
    <cellStyle name="Ç¥ÁØ_Sheet2_wp file(0912)_appendix-lee.d.g_Appendix-Final_회사제시 수정 현금흐름표" xfId="2907"/>
    <cellStyle name="C￥AØ_Sheet2_wp file(0912)_appendix-lee.d.g_Appendix-손현곤" xfId="2892"/>
    <cellStyle name="Ç¥ÁØ_Sheet2_wp file(0912)_appendix-lee.d.g_Appendix-손현곤" xfId="2893"/>
    <cellStyle name="C￥AØ_Sheet2_wp file(0912)_appendix-lee.d.g_Appendix-손현곤_회사제시 수정 현금흐름표" xfId="2894"/>
    <cellStyle name="Ç¥ÁØ_Sheet2_wp file(0912)_appendix-lee.d.g_Appendix-손현곤_회사제시 수정 현금흐름표" xfId="2895"/>
    <cellStyle name="C￥AØ_Sheet2_wp file(0912)_appendix-lee.d.g_Book1" xfId="2908"/>
    <cellStyle name="Ç¥ÁØ_Sheet2_wp file(0912)_appendix-lee.d.g_Book1" xfId="2909"/>
    <cellStyle name="C￥AØ_Sheet2_wp file(0912)_appendix-lee.d.g_Book1_회사제시 수정 현금흐름표" xfId="2910"/>
    <cellStyle name="Ç¥ÁØ_Sheet2_wp file(0912)_appendix-lee.d.g_Book1_회사제시 수정 현금흐름표" xfId="2911"/>
    <cellStyle name="C￥AØ_Sheet2_wp file(0912)_appendix-lee.d.g_국가별 제품별 마진율 분석" xfId="2876"/>
    <cellStyle name="Ç¥ÁØ_Sheet2_wp file(0912)_appendix-lee.d.g_국가별 제품별 마진율 분석" xfId="2877"/>
    <cellStyle name="C￥AØ_Sheet2_wp file(0912)_Appendix-손현곤" xfId="2846"/>
    <cellStyle name="Ç¥ÁØ_Sheet2_wp file(0912)_Appendix-손현곤" xfId="2847"/>
    <cellStyle name="C￥AØ_Sheet2_wp file(0912)_Book1" xfId="2912"/>
    <cellStyle name="Ç¥ÁØ_Sheet2_wp file(0912)_Book1" xfId="2913"/>
    <cellStyle name="C￥AØ_Sheet2_wp file(0912)_Book1_회사제시 수정 현금흐름표" xfId="2914"/>
    <cellStyle name="Ç¥ÁØ_Sheet2_wp file(0912)_Book1_회사제시 수정 현금흐름표" xfId="2915"/>
    <cellStyle name="C￥AØ_Sheet2_wp file(0912)_JP" xfId="2916"/>
    <cellStyle name="Ç¥ÁØ_Sheet2_wp file(0912)_JP" xfId="2917"/>
    <cellStyle name="C￥AØ_Sheet2_wp file(0912)_JP_회사제시 수정 현금흐름표" xfId="2918"/>
    <cellStyle name="Ç¥ÁØ_Sheet2_wp file(0912)_JP_회사제시 수정 현금흐름표" xfId="2919"/>
    <cellStyle name="C￥AØ_Sheet2_wp file(0912)_wp file(0912)" xfId="2920"/>
    <cellStyle name="Ç¥ÁØ_Sheet2_wp file(0912)_wp file(0912)" xfId="2921"/>
    <cellStyle name="C￥AØ_Sheet2_wp file(0912)_wp file(0912)_회사제시 수정 현금흐름표" xfId="2922"/>
    <cellStyle name="Ç¥ÁØ_Sheet2_wp file(0912)_wp file(0912)_회사제시 수정 현금흐름표" xfId="2923"/>
    <cellStyle name="C￥AØ_Sheet2_wp file(0912)_국가별 제품별 마진율 분석" xfId="2832"/>
    <cellStyle name="Ç¥ÁØ_Sheet2_wp file(0912)_국가별 제품별 마진율 분석" xfId="2833"/>
    <cellStyle name="C￥AØ_Sheet2_매입채무" xfId="2604"/>
    <cellStyle name="Ç¥ÁØ_Sheet2_매입채무" xfId="2605"/>
    <cellStyle name="C￥AØ_Sheet2_매입채무_appendix-lee.d.g" xfId="2608"/>
    <cellStyle name="Ç¥ÁØ_Sheet2_매입채무_appendix-lee.d.g" xfId="2609"/>
    <cellStyle name="C￥AØ_Sheet2_매입채무_tables for report" xfId="2610"/>
    <cellStyle name="Ç¥ÁØ_Sheet2_매입채무_tables for report" xfId="2611"/>
    <cellStyle name="C￥AØ_Sheet2_매입채무_wp file(0912)" xfId="2612"/>
    <cellStyle name="Ç¥ÁØ_Sheet2_매입채무_wp file(0912)" xfId="2613"/>
    <cellStyle name="C￥AØ_Sheet2_매입채무_재고평가" xfId="2606"/>
    <cellStyle name="Ç¥ÁØ_Sheet2_매입채무_재고평가" xfId="2607"/>
    <cellStyle name="C￥AØ_Sheet2_연결BS" xfId="2614"/>
    <cellStyle name="Ç¥ÁØ_Sheet2_연결BS" xfId="2615"/>
    <cellStyle name="C￥AØ_Sheet2_연결BS_additional appendix" xfId="2618"/>
    <cellStyle name="Ç¥ÁØ_Sheet2_연결BS_additional appendix" xfId="2619"/>
    <cellStyle name="C￥AØ_Sheet2_연결BS_additional appendix_AP,manufacturing costs" xfId="2622"/>
    <cellStyle name="Ç¥ÁØ_Sheet2_연결BS_additional appendix_AP,manufacturing costs" xfId="2623"/>
    <cellStyle name="C￥AØ_Sheet2_연결BS_additional appendix_appendix-lee.d.g" xfId="2624"/>
    <cellStyle name="Ç¥ÁØ_Sheet2_연결BS_additional appendix_appendix-lee.d.g" xfId="2625"/>
    <cellStyle name="C￥AØ_Sheet2_연결BS_additional appendix_tables for report" xfId="2626"/>
    <cellStyle name="Ç¥ÁØ_Sheet2_연결BS_additional appendix_tables for report" xfId="2627"/>
    <cellStyle name="C￥AØ_Sheet2_연결BS_additional appendix_wp file(0912)" xfId="2628"/>
    <cellStyle name="Ç¥ÁØ_Sheet2_연결BS_additional appendix_wp file(0912)" xfId="2629"/>
    <cellStyle name="C￥AØ_Sheet2_연결BS_additional appendix_재고평가" xfId="2620"/>
    <cellStyle name="Ç¥ÁØ_Sheet2_연결BS_additional appendix_재고평가" xfId="2621"/>
    <cellStyle name="C￥AØ_Sheet2_연결BS_AP,manufacturing costs" xfId="2630"/>
    <cellStyle name="Ç¥ÁØ_Sheet2_연결BS_AP,manufacturing costs" xfId="2631"/>
    <cellStyle name="C￥AØ_Sheet2_연결BS_appendix-lee.d.g" xfId="2632"/>
    <cellStyle name="Ç¥ÁØ_Sheet2_연결BS_appendix-lee.d.g" xfId="2633"/>
    <cellStyle name="C￥AØ_Sheet2_연결BS_tables for report" xfId="2634"/>
    <cellStyle name="Ç¥ÁØ_Sheet2_연결BS_tables for report" xfId="2635"/>
    <cellStyle name="C￥AØ_Sheet2_연결BS_wp file(0912)" xfId="2636"/>
    <cellStyle name="Ç¥ÁØ_Sheet2_연결BS_wp file(0912)" xfId="2637"/>
    <cellStyle name="C￥AØ_Sheet2_연결BS_재고평가" xfId="2616"/>
    <cellStyle name="Ç¥ÁØ_Sheet2_연결BS_재고평가" xfId="2617"/>
    <cellStyle name="C￥AØ_Sheet2_재고평가" xfId="2638"/>
    <cellStyle name="Ç¥ÁØ_Sheet2_재고평가" xfId="2639"/>
    <cellStyle name="C￥AØ_Sheet2_재고평가_Appendix" xfId="2642"/>
    <cellStyle name="Ç¥ÁØ_Sheet2_재고평가_Appendix" xfId="2643"/>
    <cellStyle name="C￥AØ_Sheet2_재고평가_Appendix for project YC" xfId="2644"/>
    <cellStyle name="Ç¥ÁØ_Sheet2_재고평가_Appendix for project YC" xfId="2645"/>
    <cellStyle name="C￥AØ_Sheet2_재고평가_Appendix(3-31 통합)" xfId="2646"/>
    <cellStyle name="Ç¥ÁØ_Sheet2_재고평가_Appendix(3-31 통합)" xfId="2647"/>
    <cellStyle name="C￥AØ_Sheet2_재고평가_Appendix(3-31 하장헌)" xfId="2648"/>
    <cellStyle name="Ç¥ÁØ_Sheet2_재고평가_Appendix(3-31 하장헌)" xfId="2649"/>
    <cellStyle name="C￥AØ_Sheet2_재고평가_Appendix_project YC" xfId="2650"/>
    <cellStyle name="Ç¥ÁØ_Sheet2_재고평가_Appendix_project YC" xfId="2651"/>
    <cellStyle name="C￥AØ_Sheet2_재고평가_Appendix-2002년" xfId="2652"/>
    <cellStyle name="Ç¥ÁØ_Sheet2_재고평가_Appendix-2002년" xfId="2653"/>
    <cellStyle name="C￥AØ_Sheet2_재고평가_Appendix-Final" xfId="2656"/>
    <cellStyle name="Ç¥ÁØ_Sheet2_재고평가_Appendix-Final" xfId="2657"/>
    <cellStyle name="C￥AØ_Sheet2_재고평가_Appendix-I,II,VD,VII,VIIABC,VIII,VIIIAB,IX,X,XI,XII,XIV,XXA,XXIA" xfId="2658"/>
    <cellStyle name="Ç¥ÁØ_Sheet2_재고평가_Appendix-I,II,VD,VII,VIIABC,VIII,VIIIAB,IX,X,XI,XII,XIV,XXA,XXIA" xfId="2659"/>
    <cellStyle name="C￥AØ_Sheet2_재고평가_Appendix-I,II,VD,VII,VIIABC,VIII,VIIIAB,IX,X,XI,XII,XIV,XXA,XXIA_Appendix for project YC" xfId="2662"/>
    <cellStyle name="Ç¥ÁØ_Sheet2_재고평가_Appendix-I,II,VD,VII,VIIABC,VIII,VIIIAB,IX,X,XI,XII,XIV,XXA,XXIA_Appendix for project YC" xfId="2663"/>
    <cellStyle name="C￥AØ_Sheet2_재고평가_Appendix-I,II,VD,VII,VIIABC,VIII,VIIIAB,IX,X,XI,XII,XIV,XXA,XXIA_Appendix(3-31 통합)" xfId="2664"/>
    <cellStyle name="Ç¥ÁØ_Sheet2_재고평가_Appendix-I,II,VD,VII,VIIABC,VIII,VIIIAB,IX,X,XI,XII,XIV,XXA,XXIA_Appendix(3-31 통합)" xfId="2665"/>
    <cellStyle name="C￥AØ_Sheet2_재고평가_Appendix-I,II,VD,VII,VIIABC,VIII,VIIIAB,IX,X,XI,XII,XIV,XXA,XXIA_Appendix(3-31 하장헌)" xfId="2666"/>
    <cellStyle name="Ç¥ÁØ_Sheet2_재고평가_Appendix-I,II,VD,VII,VIIABC,VIII,VIIIAB,IX,X,XI,XII,XIV,XXA,XXIA_Appendix(3-31 하장헌)" xfId="2667"/>
    <cellStyle name="C￥AØ_Sheet2_재고평가_Appendix-I,II,VD,VII,VIIABC,VIII,VIIIAB,IX,X,XI,XII,XIV,XXA,XXIA_Appendix_project YC" xfId="2668"/>
    <cellStyle name="Ç¥ÁØ_Sheet2_재고평가_Appendix-I,II,VD,VII,VIIABC,VIII,VIIIAB,IX,X,XI,XII,XIV,XXA,XXIA_Appendix_project YC" xfId="2669"/>
    <cellStyle name="C￥AØ_Sheet2_재고평가_Appendix-I,II,VD,VII,VIIABC,VIII,VIIIAB,IX,X,XI,XII,XIV,XXA,XXIA_Appendix-2002년" xfId="2670"/>
    <cellStyle name="Ç¥ÁØ_Sheet2_재고평가_Appendix-I,II,VD,VII,VIIABC,VIII,VIIIAB,IX,X,XI,XII,XIV,XXA,XXIA_Appendix-2002년" xfId="2671"/>
    <cellStyle name="C￥AØ_Sheet2_재고평가_Appendix-I,II,VD,VII,VIIABC,VIII,VIIIAB,IX,X,XI,XII,XIV,XXA,XXIA_Appendix-Final" xfId="2674"/>
    <cellStyle name="Ç¥ÁØ_Sheet2_재고평가_Appendix-I,II,VD,VII,VIIABC,VIII,VIIIAB,IX,X,XI,XII,XIV,XXA,XXIA_Appendix-Final" xfId="2675"/>
    <cellStyle name="C￥AØ_Sheet2_재고평가_Appendix-I,II,VD,VII,VIIABC,VIII,VIIIAB,IX,X,XI,XII,XIV,XXA,XXIA_Appendix-Final_1" xfId="2676"/>
    <cellStyle name="Ç¥ÁØ_Sheet2_재고평가_Appendix-I,II,VD,VII,VIIABC,VIII,VIIIAB,IX,X,XI,XII,XIV,XXA,XXIA_Appendix-Final_1" xfId="2677"/>
    <cellStyle name="C￥AØ_Sheet2_재고평가_Appendix-I,II,VD,VII,VIIABC,VIII,VIIIAB,IX,X,XI,XII,XIV,XXA,XXIA_Appendix-Final_1_Borrowing as of 2002" xfId="2678"/>
    <cellStyle name="Ç¥ÁØ_Sheet2_재고평가_Appendix-I,II,VD,VII,VIIABC,VIII,VIIIAB,IX,X,XI,XII,XIV,XXA,XXIA_Appendix-Final_1_Borrowing as of 2002" xfId="2679"/>
    <cellStyle name="C￥AØ_Sheet2_재고평가_Appendix-I,II,VD,VII,VIIABC,VIII,VIIIAB,IX,X,XI,XII,XIV,XXA,XXIA_Appendix-손현곤" xfId="2672"/>
    <cellStyle name="Ç¥ÁØ_Sheet2_재고평가_Appendix-I,II,VD,VII,VIIABC,VIII,VIIIAB,IX,X,XI,XII,XIV,XXA,XXIA_Appendix-손현곤" xfId="2673"/>
    <cellStyle name="C￥AØ_Sheet2_재고평가_Appendix-I,II,VD,VII,VIIABC,VIII,VIIIAB,IX,X,XI,XII,XIV,XXA,XXIA_Book1" xfId="2680"/>
    <cellStyle name="Ç¥ÁØ_Sheet2_재고평가_Appendix-I,II,VD,VII,VIIABC,VIII,VIIIAB,IX,X,XI,XII,XIV,XXA,XXIA_Book1" xfId="2681"/>
    <cellStyle name="C￥AØ_Sheet2_재고평가_Appendix-I,II,VD,VII,VIIABC,VIII,VIIIAB,IX,X,XI,XII,XIV,XXA,XXIA_국가별 제품별 마진율 분석" xfId="2660"/>
    <cellStyle name="Ç¥ÁØ_Sheet2_재고평가_Appendix-I,II,VD,VII,VIIABC,VIII,VIIIAB,IX,X,XI,XII,XIV,XXA,XXIA_국가별 제품별 마진율 분석" xfId="2661"/>
    <cellStyle name="C￥AØ_Sheet2_재고평가_appendix-lee.d.g" xfId="2682"/>
    <cellStyle name="Ç¥ÁØ_Sheet2_재고평가_appendix-lee.d.g" xfId="2683"/>
    <cellStyle name="C￥AØ_Sheet2_재고평가_appendix-lee.d.g_Appendix for project YC" xfId="2686"/>
    <cellStyle name="Ç¥ÁØ_Sheet2_재고평가_appendix-lee.d.g_Appendix for project YC" xfId="2687"/>
    <cellStyle name="C￥AØ_Sheet2_재고평가_appendix-lee.d.g_Appendix(3-31 통합)" xfId="2688"/>
    <cellStyle name="Ç¥ÁØ_Sheet2_재고평가_appendix-lee.d.g_Appendix(3-31 통합)" xfId="2689"/>
    <cellStyle name="C￥AØ_Sheet2_재고평가_appendix-lee.d.g_Appendix(3-31 하장헌)" xfId="2690"/>
    <cellStyle name="Ç¥ÁØ_Sheet2_재고평가_appendix-lee.d.g_Appendix(3-31 하장헌)" xfId="2691"/>
    <cellStyle name="C￥AØ_Sheet2_재고평가_appendix-lee.d.g_Appendix_project YC" xfId="2692"/>
    <cellStyle name="Ç¥ÁØ_Sheet2_재고평가_appendix-lee.d.g_Appendix_project YC" xfId="2693"/>
    <cellStyle name="C￥AØ_Sheet2_재고평가_appendix-lee.d.g_Appendix-2002년" xfId="2694"/>
    <cellStyle name="Ç¥ÁØ_Sheet2_재고평가_appendix-lee.d.g_Appendix-2002년" xfId="2695"/>
    <cellStyle name="C￥AØ_Sheet2_재고평가_appendix-lee.d.g_Appendix-Final" xfId="2698"/>
    <cellStyle name="Ç¥ÁØ_Sheet2_재고평가_appendix-lee.d.g_Appendix-Final" xfId="2699"/>
    <cellStyle name="C￥AØ_Sheet2_재고평가_appendix-lee.d.g_Appendix-Final_1" xfId="2700"/>
    <cellStyle name="Ç¥ÁØ_Sheet2_재고평가_appendix-lee.d.g_Appendix-Final_1" xfId="2701"/>
    <cellStyle name="C￥AØ_Sheet2_재고평가_appendix-lee.d.g_Appendix-Final_1_Borrowing as of 2002" xfId="2702"/>
    <cellStyle name="Ç¥ÁØ_Sheet2_재고평가_appendix-lee.d.g_Appendix-Final_1_Borrowing as of 2002" xfId="2703"/>
    <cellStyle name="C￥AØ_Sheet2_재고평가_appendix-lee.d.g_Appendix-손현곤" xfId="2696"/>
    <cellStyle name="Ç¥ÁØ_Sheet2_재고평가_appendix-lee.d.g_Appendix-손현곤" xfId="2697"/>
    <cellStyle name="C￥AØ_Sheet2_재고평가_appendix-lee.d.g_Book1" xfId="2704"/>
    <cellStyle name="Ç¥ÁØ_Sheet2_재고평가_appendix-lee.d.g_Book1" xfId="2705"/>
    <cellStyle name="C￥AØ_Sheet2_재고평가_appendix-lee.d.g_국가별 제품별 마진율 분석" xfId="2684"/>
    <cellStyle name="Ç¥ÁØ_Sheet2_재고평가_appendix-lee.d.g_국가별 제품별 마진율 분석" xfId="2685"/>
    <cellStyle name="C￥AØ_Sheet2_재고평가_Appendix-손현곤" xfId="2654"/>
    <cellStyle name="Ç¥ÁØ_Sheet2_재고평가_Appendix-손현곤" xfId="2655"/>
    <cellStyle name="C￥AØ_Sheet2_재고평가_Book1" xfId="2706"/>
    <cellStyle name="Ç¥ÁØ_Sheet2_재고평가_Book1" xfId="2707"/>
    <cellStyle name="C￥AØ_Sheet2_재고평가_JP" xfId="2708"/>
    <cellStyle name="Ç¥ÁØ_Sheet2_재고평가_JP" xfId="2709"/>
    <cellStyle name="C￥AØ_Sheet2_재고평가_wp file(0912)" xfId="2710"/>
    <cellStyle name="Ç¥ÁØ_Sheet2_재고평가_wp file(0912)" xfId="2711"/>
    <cellStyle name="C￥AØ_Sheet2_재고평가_국가별 제품별 마진율 분석" xfId="2640"/>
    <cellStyle name="Ç¥ÁØ_Sheet2_재고평가_국가별 제품별 마진율 분석" xfId="2641"/>
    <cellStyle name="C￥AØ_Sheet2_재고평가1" xfId="2712"/>
    <cellStyle name="Ç¥ÁØ_Sheet2_재고평가1" xfId="2713"/>
    <cellStyle name="C￥AØ_SMG-CKD-d1.1 " xfId="2924"/>
    <cellStyle name="Calc Currency (0)" xfId="2925"/>
    <cellStyle name="Calc Currency (2)" xfId="2926"/>
    <cellStyle name="Calc Percent (0)" xfId="2927"/>
    <cellStyle name="Calc Percent (1)" xfId="2928"/>
    <cellStyle name="Calc Percent (2)" xfId="2929"/>
    <cellStyle name="Calc Units (0)" xfId="2930"/>
    <cellStyle name="Calc Units (1)" xfId="2931"/>
    <cellStyle name="Calc Units (2)" xfId="2932"/>
    <cellStyle name="Case" xfId="2933"/>
    <cellStyle name="category" xfId="2934"/>
    <cellStyle name="Centered Heading" xfId="2935"/>
    <cellStyle name="CenterHead" xfId="2936"/>
    <cellStyle name="Column Numbers" xfId="2937"/>
    <cellStyle name="Column_Title" xfId="2938"/>
    <cellStyle name="Comma" xfId="2939"/>
    <cellStyle name="Comma  - Style1" xfId="2940"/>
    <cellStyle name="Comma  - Style2" xfId="2941"/>
    <cellStyle name="Comma  - Style3" xfId="2942"/>
    <cellStyle name="Comma  - Style4" xfId="2943"/>
    <cellStyle name="Comma  - Style5" xfId="2944"/>
    <cellStyle name="Comma  - Style6" xfId="2945"/>
    <cellStyle name="Comma  - Style7" xfId="2946"/>
    <cellStyle name="Comma  - Style8" xfId="2947"/>
    <cellStyle name="Comma [0]" xfId="2948"/>
    <cellStyle name="Comma [00]" xfId="2949"/>
    <cellStyle name="Comma [1]" xfId="2950"/>
    <cellStyle name="Comma 0" xfId="2951"/>
    <cellStyle name="Comma 0.0" xfId="2952"/>
    <cellStyle name="Comma 0.00" xfId="2953"/>
    <cellStyle name="Comma 0.000" xfId="2954"/>
    <cellStyle name="Comma 2" xfId="2955"/>
    <cellStyle name="comma zerodec" xfId="2956"/>
    <cellStyle name="Comma_  듀어_02의 워크시트" xfId="2957"/>
    <cellStyle name="Comma0" xfId="2958"/>
    <cellStyle name="Company Name" xfId="2959"/>
    <cellStyle name="Copied" xfId="2960"/>
    <cellStyle name="Curren?_x0012_퐀_x0017_?" xfId="2961"/>
    <cellStyle name="Currency" xfId="2962"/>
    <cellStyle name="Currency [0]" xfId="2963"/>
    <cellStyle name="Currency [00]" xfId="2964"/>
    <cellStyle name="Currency [1]" xfId="2965"/>
    <cellStyle name="Currency 0" xfId="2966"/>
    <cellStyle name="Currency 0.0" xfId="2967"/>
    <cellStyle name="Currency 0.00" xfId="2968"/>
    <cellStyle name="Currency 0.000" xfId="2969"/>
    <cellStyle name="Currency 2" xfId="2970"/>
    <cellStyle name="currency-$" xfId="2971"/>
    <cellStyle name="Currency_  듀어_02의 워크시트" xfId="2972"/>
    <cellStyle name="Currency0" xfId="2973"/>
    <cellStyle name="Currency1" xfId="2974"/>
    <cellStyle name="Dash 10" xfId="2975"/>
    <cellStyle name="Dash 7" xfId="2976"/>
    <cellStyle name="Dash 8" xfId="2977"/>
    <cellStyle name="Dash 9" xfId="2978"/>
    <cellStyle name="Date" xfId="2979"/>
    <cellStyle name="Date Aligned" xfId="2980"/>
    <cellStyle name="Date Short" xfId="2981"/>
    <cellStyle name="Date_06-1분기-대손충당금." xfId="2982"/>
    <cellStyle name="Debit" xfId="2983"/>
    <cellStyle name="DELTA" xfId="2984"/>
    <cellStyle name="Dezimal [0]_Aktenbewertung 1994" xfId="2985"/>
    <cellStyle name="Dezimal_Aktenbewertung 1994" xfId="2986"/>
    <cellStyle name="dgw" xfId="2987"/>
    <cellStyle name="Dollar (zero dec)" xfId="2988"/>
    <cellStyle name="Dollars" xfId="2989"/>
    <cellStyle name="Dotted Line" xfId="2990"/>
    <cellStyle name="Double Accounting" xfId="2991"/>
    <cellStyle name="Double Underline 10" xfId="2992"/>
    <cellStyle name="Double Underline 7" xfId="2993"/>
    <cellStyle name="Double Underline 8" xfId="2994"/>
    <cellStyle name="Double Underline 9" xfId="2995"/>
    <cellStyle name="ECT" xfId="2996"/>
    <cellStyle name="Enter Currency (0)" xfId="2997"/>
    <cellStyle name="Enter Currency (2)" xfId="2998"/>
    <cellStyle name="Enter Units (0)" xfId="2999"/>
    <cellStyle name="Enter Units (1)" xfId="3000"/>
    <cellStyle name="Enter Units (2)" xfId="3001"/>
    <cellStyle name="Entered" xfId="3002"/>
    <cellStyle name="Euro" xfId="3003"/>
    <cellStyle name="F2" xfId="3006"/>
    <cellStyle name="F3" xfId="3007"/>
    <cellStyle name="F4" xfId="3008"/>
    <cellStyle name="F5" xfId="3009"/>
    <cellStyle name="F6" xfId="3010"/>
    <cellStyle name="F7" xfId="3011"/>
    <cellStyle name="F8" xfId="3012"/>
    <cellStyle name="Fixed" xfId="3013"/>
    <cellStyle name="Followed Hyperlink" xfId="3014"/>
    <cellStyle name="Footnote" xfId="3015"/>
    <cellStyle name="g/표준" xfId="3016"/>
    <cellStyle name="Grey" xfId="3017"/>
    <cellStyle name="Hard Percent" xfId="3018"/>
    <cellStyle name="head1" xfId="3019"/>
    <cellStyle name="head2" xfId="3020"/>
    <cellStyle name="head3" xfId="3021"/>
    <cellStyle name="HEADER" xfId="3022"/>
    <cellStyle name="Header1" xfId="3023"/>
    <cellStyle name="Header2" xfId="3024"/>
    <cellStyle name="Heading" xfId="3025"/>
    <cellStyle name="Heading 1" xfId="3026"/>
    <cellStyle name="Heading 2" xfId="3027"/>
    <cellStyle name="Heading 3" xfId="3028"/>
    <cellStyle name="Heading No Underline" xfId="3029"/>
    <cellStyle name="Heading With Underline" xfId="3030"/>
    <cellStyle name="heading, 1,A MAJOR/BOLD" xfId="3031"/>
    <cellStyle name="Heading_5242.405 비시장성주식 검토_전략기획부" xfId="3032"/>
    <cellStyle name="HEADING1" xfId="3033"/>
    <cellStyle name="HEADING2" xfId="3034"/>
    <cellStyle name="HeadingS" xfId="3035"/>
    <cellStyle name="HIGHLIGHT" xfId="3036"/>
    <cellStyle name="Hyperlink" xfId="3037"/>
    <cellStyle name="Hyperlink seguido" xfId="3038"/>
    <cellStyle name="Hyperlink_다함이텍030630-F123459FS0811" xfId="3039"/>
    <cellStyle name="input" xfId="3040"/>
    <cellStyle name="Input [yellow]" xfId="3041"/>
    <cellStyle name="Input Cells" xfId="3042"/>
    <cellStyle name="InputBlueFont" xfId="3043"/>
    <cellStyle name="k" xfId="3044"/>
    <cellStyle name="KTY" xfId="3045"/>
    <cellStyle name="l_x0018_" xfId="3046"/>
    <cellStyle name="left" xfId="3047"/>
    <cellStyle name="Link Currency (0)" xfId="3048"/>
    <cellStyle name="Link Currency (2)" xfId="3049"/>
    <cellStyle name="Link Units (0)" xfId="3050"/>
    <cellStyle name="Link Units (1)" xfId="3051"/>
    <cellStyle name="Link Units (2)" xfId="3052"/>
    <cellStyle name="LISAM" xfId="3053"/>
    <cellStyle name="MainHead" xfId="3054"/>
    <cellStyle name="MenuHeading" xfId="3055"/>
    <cellStyle name="mes" xfId="3056"/>
    <cellStyle name="Migliaia (0)_A" xfId="3057"/>
    <cellStyle name="Migliaia_04RB P&amp;L" xfId="3058"/>
    <cellStyle name="Millares [0]_2AV_M_M " xfId="3059"/>
    <cellStyle name="Millares_2AV_M_M " xfId="3060"/>
    <cellStyle name="Milliers [0]_1" xfId="3061"/>
    <cellStyle name="Milliers_1" xfId="3062"/>
    <cellStyle name="MLComma0" xfId="3063"/>
    <cellStyle name="MLHeaderSection" xfId="3064"/>
    <cellStyle name="MLMultiple0" xfId="3065"/>
    <cellStyle name="MLPercent0" xfId="3066"/>
    <cellStyle name="Model" xfId="3067"/>
    <cellStyle name="Moeda [0]_aola" xfId="3068"/>
    <cellStyle name="Moeda_aola" xfId="3069"/>
    <cellStyle name="Mon?aire [0]_1" xfId="3070"/>
    <cellStyle name="Mon?aire_1" xfId="3071"/>
    <cellStyle name="Moneda [0]_2AV_M_M " xfId="3072"/>
    <cellStyle name="Moneda_2AV_M_M " xfId="3073"/>
    <cellStyle name="Monétaire [0]_PLDT" xfId="3074"/>
    <cellStyle name="Monétaire_PLDT" xfId="3075"/>
    <cellStyle name="Multiple" xfId="3076"/>
    <cellStyle name="Multiple [0]" xfId="3077"/>
    <cellStyle name="Multiple [1]" xfId="3078"/>
    <cellStyle name="Multiple_문인터내쇼날_074Q_CF" xfId="3079"/>
    <cellStyle name="Multiple0" xfId="3080"/>
    <cellStyle name="MultipleBelow" xfId="3081"/>
    <cellStyle name="narmal" xfId="3082"/>
    <cellStyle name="navbar" xfId="3083"/>
    <cellStyle name="no dec" xfId="3084"/>
    <cellStyle name="Normal" xfId="3085"/>
    <cellStyle name="Normal - Stile1" xfId="3086"/>
    <cellStyle name="Normal - Stile2" xfId="3087"/>
    <cellStyle name="Normal - Stile3" xfId="3088"/>
    <cellStyle name="Normal - Stile4" xfId="3089"/>
    <cellStyle name="Normal - Stile5" xfId="3090"/>
    <cellStyle name="Normal - Stile6" xfId="3091"/>
    <cellStyle name="Normal - Stile7" xfId="3092"/>
    <cellStyle name="Normal - Stile8" xfId="3093"/>
    <cellStyle name="Normal - Style1" xfId="3094"/>
    <cellStyle name="Normal - Style2" xfId="3095"/>
    <cellStyle name="Normal - Style3" xfId="3096"/>
    <cellStyle name="Normal - Style4" xfId="3097"/>
    <cellStyle name="Normal - Style5" xfId="3098"/>
    <cellStyle name="Normal - Style6" xfId="3099"/>
    <cellStyle name="Normal - Style7" xfId="3100"/>
    <cellStyle name="Normal - Style8" xfId="3101"/>
    <cellStyle name="normal 1" xfId="3102"/>
    <cellStyle name="Normal 2" xfId="3103"/>
    <cellStyle name="Normal_ sg&amp;a b" xfId="3104"/>
    <cellStyle name="Normal1" xfId="3105"/>
    <cellStyle name="Normal2" xfId="3106"/>
    <cellStyle name="Normal3" xfId="3107"/>
    <cellStyle name="Normal4" xfId="3108"/>
    <cellStyle name="Normale_04RB P&amp;L_3YP P&amp;L" xfId="3109"/>
    <cellStyle name="Note" xfId="3110"/>
    <cellStyle name="Note2" xfId="3111"/>
    <cellStyle name="ntSummaryInformation" xfId="3112"/>
    <cellStyle name="Œ…?æ맖?e [0.00]_laroux" xfId="3113"/>
    <cellStyle name="Œ…?æ맖?e_laroux" xfId="3114"/>
    <cellStyle name="Œ…‹æØ‚è [0.00]_PRODUCT DETAIL Q1" xfId="3115"/>
    <cellStyle name="Œ…‹æØ‚è_PRODUCT DETAIL Q1" xfId="3116"/>
    <cellStyle name="oft Excel]_x000d__x000a_Comment=The open=/f lines load custom functions into the Paste Function list._x000d__x000a_Maximized=3_x000d__x000a_AutoFormat=" xfId="3117"/>
    <cellStyle name="on" xfId="3118"/>
    <cellStyle name="Output Amounts" xfId="3119"/>
    <cellStyle name="Output Column Headings" xfId="3120"/>
    <cellStyle name="Output Line Items" xfId="3121"/>
    <cellStyle name="Output Report Heading" xfId="3122"/>
    <cellStyle name="Output Report Title" xfId="3123"/>
    <cellStyle name="Page Heading" xfId="3124"/>
    <cellStyle name="Page Heading 10pt" xfId="3125"/>
    <cellStyle name="Page Heading 12pt" xfId="3126"/>
    <cellStyle name="Page Heading 12pt w/line" xfId="3127"/>
    <cellStyle name="Page Heading_PwC Template 8-4-991" xfId="3128"/>
    <cellStyle name="Page Number" xfId="3129"/>
    <cellStyle name="PageSubtitle" xfId="3130"/>
    <cellStyle name="PageTitle" xfId="3131"/>
    <cellStyle name="PARK" xfId="3132"/>
    <cellStyle name="per.style" xfId="3133"/>
    <cellStyle name="Percent" xfId="3134"/>
    <cellStyle name="Percent %" xfId="3135"/>
    <cellStyle name="Percent % Long Underline" xfId="3136"/>
    <cellStyle name="Percent (0)" xfId="3137"/>
    <cellStyle name="Percent [0]" xfId="3138"/>
    <cellStyle name="Percent [00]" xfId="3139"/>
    <cellStyle name="Percent [1]" xfId="3140"/>
    <cellStyle name="Percent [2]" xfId="3141"/>
    <cellStyle name="Percent 0.0%" xfId="3142"/>
    <cellStyle name="Percent 0.0% Long Underline" xfId="3143"/>
    <cellStyle name="Percent 0.00%" xfId="3144"/>
    <cellStyle name="Percent 0.00% Long Underline" xfId="3145"/>
    <cellStyle name="Percent 0.000%" xfId="3146"/>
    <cellStyle name="Percent 0.000% Long Underline" xfId="3147"/>
    <cellStyle name="Percent_  듀어_02의 워크시트" xfId="3148"/>
    <cellStyle name="Percent0" xfId="3149"/>
    <cellStyle name="PERCENTAGE" xfId="3150"/>
    <cellStyle name="Pourcentage_pldt" xfId="3151"/>
    <cellStyle name="PrePop Currency (0)" xfId="3152"/>
    <cellStyle name="PrePop Currency (2)" xfId="3153"/>
    <cellStyle name="PrePop Units (0)" xfId="3154"/>
    <cellStyle name="PrePop Units (1)" xfId="3155"/>
    <cellStyle name="PrePop Units (2)" xfId="3156"/>
    <cellStyle name="process_applicable" xfId="3157"/>
    <cellStyle name="PROJECT_CUR" xfId="3158"/>
    <cellStyle name="PSChar" xfId="3159"/>
    <cellStyle name="PSDate" xfId="3160"/>
    <cellStyle name="PSDec" xfId="3161"/>
    <cellStyle name="PSHeading" xfId="3162"/>
    <cellStyle name="PSInt" xfId="3163"/>
    <cellStyle name="PSSpacer" xfId="3164"/>
    <cellStyle name="r_x000f_Crency_NAMNFI" xfId="3165"/>
    <cellStyle name="RevList" xfId="3166"/>
    <cellStyle name="s" xfId="3167"/>
    <cellStyle name="s]_x000d__x000a_spooler=yes_x000d__x000a_load=_x000d__x000a_run=d:\secrets2\plugin\plugin.exe_x000d__x000a_Beep=yes_x000d__x000a_NullPort=None_x000d__x000a_BorderWidth=3_x000d__x000a_CursorBlinkRate=530_x000d_" xfId="3168"/>
    <cellStyle name="Separador de milhares [0]_Person" xfId="3169"/>
    <cellStyle name="Separador de milhares_Person" xfId="3170"/>
    <cellStyle name="Single Accounting" xfId="3171"/>
    <cellStyle name="Single Underline 10" xfId="3172"/>
    <cellStyle name="Single Underline 7" xfId="3173"/>
    <cellStyle name="Single Underline 8" xfId="3174"/>
    <cellStyle name="Single Underline 9" xfId="3175"/>
    <cellStyle name="Standard_900" xfId="3176"/>
    <cellStyle name="step" xfId="3177"/>
    <cellStyle name="steps_link" xfId="3178"/>
    <cellStyle name="SubAccount" xfId="3179"/>
    <cellStyle name="subhead" xfId="3180"/>
    <cellStyle name="Subtotal" xfId="3181"/>
    <cellStyle name="T" xfId="3182"/>
    <cellStyle name="T_현금흐름표설계_변환" xfId="3183"/>
    <cellStyle name="Table 10 (%)" xfId="3184"/>
    <cellStyle name="Table 10 (2 dec Number)" xfId="3185"/>
    <cellStyle name="Table 10 (Col Numbers)" xfId="3186"/>
    <cellStyle name="Table 10-10" xfId="3187"/>
    <cellStyle name="Table 10-12" xfId="3188"/>
    <cellStyle name="Table 10-2" xfId="3189"/>
    <cellStyle name="Table 10-4" xfId="3190"/>
    <cellStyle name="Table 10-6" xfId="3191"/>
    <cellStyle name="Table 10-8" xfId="3192"/>
    <cellStyle name="Table 11-10" xfId="3193"/>
    <cellStyle name="Table 11-12" xfId="3194"/>
    <cellStyle name="Table 11-2" xfId="3195"/>
    <cellStyle name="Table 11-4" xfId="3196"/>
    <cellStyle name="Table 11-6" xfId="3197"/>
    <cellStyle name="Table 11-8" xfId="3198"/>
    <cellStyle name="Table 7 (2 dec Numbers)" xfId="3199"/>
    <cellStyle name="Table 7 (Col Numbers)" xfId="3200"/>
    <cellStyle name="Table 7-10" xfId="3201"/>
    <cellStyle name="Table 7-12" xfId="3202"/>
    <cellStyle name="Table 7-2" xfId="3203"/>
    <cellStyle name="Table 7-4" xfId="3204"/>
    <cellStyle name="Table 7-6" xfId="3205"/>
    <cellStyle name="Table 7-8" xfId="3206"/>
    <cellStyle name="Table 8" xfId="3207"/>
    <cellStyle name="Table 8 (2 dec Numbers)" xfId="3208"/>
    <cellStyle name="Table 8 (Col Numbers)" xfId="3209"/>
    <cellStyle name="Table 8-10" xfId="3210"/>
    <cellStyle name="Table 8-12" xfId="3211"/>
    <cellStyle name="Table 8-2" xfId="3212"/>
    <cellStyle name="Table 8-4" xfId="3213"/>
    <cellStyle name="Table 8-6" xfId="3214"/>
    <cellStyle name="Table 8-8" xfId="3215"/>
    <cellStyle name="Table 9" xfId="3216"/>
    <cellStyle name="Table 9 (1 decimal)" xfId="3217"/>
    <cellStyle name="Table 9 (2 dec Numbers)" xfId="3218"/>
    <cellStyle name="Table 9 (Col Numbers)" xfId="3219"/>
    <cellStyle name="Table 9_g8z01_" xfId="3220"/>
    <cellStyle name="Table 9-10" xfId="3221"/>
    <cellStyle name="Table 9-12" xfId="3222"/>
    <cellStyle name="Table 9-2" xfId="3223"/>
    <cellStyle name="Table 9-4" xfId="3224"/>
    <cellStyle name="Table 9-6" xfId="3225"/>
    <cellStyle name="Table 9-8" xfId="3226"/>
    <cellStyle name="Table Head" xfId="3227"/>
    <cellStyle name="Table Head 10" xfId="3228"/>
    <cellStyle name="Table Head 7" xfId="3229"/>
    <cellStyle name="Table Head 8" xfId="3230"/>
    <cellStyle name="Table Head 9" xfId="3231"/>
    <cellStyle name="Table Head Aligned" xfId="3232"/>
    <cellStyle name="Table Head Blue" xfId="3233"/>
    <cellStyle name="Table Head Green" xfId="3234"/>
    <cellStyle name="Table Text 10" xfId="3235"/>
    <cellStyle name="Table Text 7" xfId="3236"/>
    <cellStyle name="Table Text 8" xfId="3237"/>
    <cellStyle name="Table Text 9" xfId="3238"/>
    <cellStyle name="Table Title" xfId="3239"/>
    <cellStyle name="Table Units" xfId="3240"/>
    <cellStyle name="table_head1" xfId="3241"/>
    <cellStyle name="TEST" xfId="3242"/>
    <cellStyle name="Text 11p TR" xfId="3243"/>
    <cellStyle name="Text Indent A" xfId="3244"/>
    <cellStyle name="Text Indent B" xfId="3245"/>
    <cellStyle name="Text Indent C" xfId="3246"/>
    <cellStyle name="þ_x001d_ð'&amp;Oy?Hy9_x0008__x000f__x0007_æ_x0007__x0007__x0001__x0001_" xfId="3248"/>
    <cellStyle name="þ_x001d_ð'&amp;Oý&amp;Hý9_x0008_Ë_x000c_¢_x000d__x0007__x0001__x0001_" xfId="3247"/>
    <cellStyle name="Thousands" xfId="3249"/>
    <cellStyle name="Tickmark" xfId="3250"/>
    <cellStyle name="Times 10" xfId="3251"/>
    <cellStyle name="Times 12" xfId="3252"/>
    <cellStyle name="Times New Roman" xfId="3253"/>
    <cellStyle name="title" xfId="3254"/>
    <cellStyle name="title [1]" xfId="3255"/>
    <cellStyle name="title [2]" xfId="3256"/>
    <cellStyle name="Total" xfId="3257"/>
    <cellStyle name="Underline_Double" xfId="3258"/>
    <cellStyle name="Unprot" xfId="3259"/>
    <cellStyle name="Unprot$" xfId="3260"/>
    <cellStyle name="Unprotect" xfId="3261"/>
    <cellStyle name="Valuta (0)_A" xfId="3262"/>
    <cellStyle name="W?rung [0]_Aktenbewertung 1994" xfId="3264"/>
    <cellStyle name="W?rung_Aktenbewertung 1994" xfId="3265"/>
    <cellStyle name="Währung [0]_Inhalt" xfId="3267"/>
    <cellStyle name="Währung_Inhalt" xfId="3268"/>
    <cellStyle name="wrap" xfId="3269"/>
    <cellStyle name="XBkWMyPCb5O" xfId="3270"/>
    <cellStyle name="XComma" xfId="3271"/>
    <cellStyle name="XComma 0.0" xfId="3272"/>
    <cellStyle name="XComma 0.00" xfId="3273"/>
    <cellStyle name="XComma 0.000" xfId="3274"/>
    <cellStyle name="XCurrency" xfId="3275"/>
    <cellStyle name="XCurrency 0.0" xfId="3276"/>
    <cellStyle name="XCurrency 0.00" xfId="3277"/>
    <cellStyle name="XCurrency 0.000" xfId="3278"/>
    <cellStyle name="xls]W 공장-품경" xfId="3279"/>
    <cellStyle name="Yen" xfId="3280"/>
    <cellStyle name="Денежный [0]_1" xfId="3281"/>
    <cellStyle name="Денежный_1" xfId="3282"/>
    <cellStyle name="Обычный_0001" xfId="3283"/>
    <cellStyle name="Финансовый [0]_1" xfId="3284"/>
    <cellStyle name="Финансовый_1" xfId="3285"/>
    <cellStyle name="Ц" xfId="3286"/>
    <cellStyle name="ｹ鮗ﾐﾀｲ_ｰ豼ｵﾁ･" xfId="3287"/>
    <cellStyle name="ﾄﾞｸｶ [0]_ｰ｡ﾀ・ﾍ" xfId="3288"/>
    <cellStyle name="ﾄﾞｸｶ_ｰ・ｮBSｹ霄ﾎｱ簔ﾘﾇ･" xfId="3289"/>
    <cellStyle name="ﾅ・ｭ [0]_ｰ・ｮBSｹ霄ﾎｱ簔ﾘﾇ･" xfId="3290"/>
    <cellStyle name="ﾅ・ｭ_ｰ・ｮBSｹ霄ﾎｱ簔ﾘﾇ･" xfId="3291"/>
    <cellStyle name="ﾇ･ﾁﾘ_ｰ・ｮBSｹ霄ﾎｱ簔ﾘﾇ･" xfId="3292"/>
    <cellStyle name=" 坪 l_Sheet1_Q4 (2)" xfId="3293"/>
    <cellStyle name="强调文字颜色 1" xfId="782"/>
    <cellStyle name="强调文字颜色 2" xfId="783"/>
    <cellStyle name="强调文字颜色 3" xfId="784"/>
    <cellStyle name="强调文字颜色 4" xfId="785"/>
    <cellStyle name="强调文字颜色 5" xfId="786"/>
    <cellStyle name="强调文字颜色 6" xfId="787"/>
    <cellStyle name="강조색1" xfId="37" builtinId="29" customBuiltin="1"/>
    <cellStyle name="강조색1 2" xfId="38"/>
    <cellStyle name="강조색1 3" xfId="150"/>
    <cellStyle name="강조색1 4" xfId="107"/>
    <cellStyle name="강조색1 5" xfId="208"/>
    <cellStyle name="강조색2" xfId="39" builtinId="33" customBuiltin="1"/>
    <cellStyle name="강조색2 2" xfId="40"/>
    <cellStyle name="강조색2 3" xfId="151"/>
    <cellStyle name="강조색2 4" xfId="111"/>
    <cellStyle name="강조색2 5" xfId="209"/>
    <cellStyle name="강조색3" xfId="41" builtinId="37" customBuiltin="1"/>
    <cellStyle name="강조색3 2" xfId="42"/>
    <cellStyle name="강조색3 3" xfId="152"/>
    <cellStyle name="강조색3 4" xfId="115"/>
    <cellStyle name="강조색3 5" xfId="210"/>
    <cellStyle name="강조색4" xfId="43" builtinId="41" customBuiltin="1"/>
    <cellStyle name="강조색4 2" xfId="44"/>
    <cellStyle name="강조색4 3" xfId="153"/>
    <cellStyle name="강조색4 4" xfId="119"/>
    <cellStyle name="강조색4 5" xfId="211"/>
    <cellStyle name="강조색5" xfId="45" builtinId="45" customBuiltin="1"/>
    <cellStyle name="강조색5 2" xfId="46"/>
    <cellStyle name="강조색5 3" xfId="154"/>
    <cellStyle name="강조색5 4" xfId="123"/>
    <cellStyle name="강조색5 5" xfId="212"/>
    <cellStyle name="강조색6" xfId="47" builtinId="49" customBuiltin="1"/>
    <cellStyle name="강조색6 2" xfId="48"/>
    <cellStyle name="강조색6 3" xfId="155"/>
    <cellStyle name="강조색6 4" xfId="127"/>
    <cellStyle name="강조색6 5" xfId="213"/>
    <cellStyle name="检查单元格" xfId="976"/>
    <cellStyle name="결산일" xfId="788"/>
    <cellStyle name="경고문" xfId="49" builtinId="11" customBuiltin="1"/>
    <cellStyle name="경고문 2" xfId="50"/>
    <cellStyle name="경고문 3" xfId="156"/>
    <cellStyle name="경고문 4" xfId="103"/>
    <cellStyle name="경고문 5" xfId="214"/>
    <cellStyle name="警告文本" xfId="789"/>
    <cellStyle name="계산" xfId="51" builtinId="22" customBuiltin="1"/>
    <cellStyle name="计算" xfId="978"/>
    <cellStyle name="계산 10" xfId="3342"/>
    <cellStyle name="계산 11" xfId="3357"/>
    <cellStyle name="계산 12" xfId="3359"/>
    <cellStyle name="계산 2" xfId="52"/>
    <cellStyle name="계산 3" xfId="157"/>
    <cellStyle name="계산 4" xfId="100"/>
    <cellStyle name="계산 5" xfId="215"/>
    <cellStyle name="계산 6" xfId="3295"/>
    <cellStyle name="계산 7" xfId="3310"/>
    <cellStyle name="계산 8" xfId="3324"/>
    <cellStyle name="계산 9" xfId="3326"/>
    <cellStyle name="고정소숫점" xfId="790"/>
    <cellStyle name="고정출력1" xfId="791"/>
    <cellStyle name="고정출력2" xfId="792"/>
    <cellStyle name="과립" xfId="793"/>
    <cellStyle name="适中" xfId="794"/>
    <cellStyle name="咬訌裝?INCOM1" xfId="795"/>
    <cellStyle name="咬訌裝?INCOM10" xfId="796"/>
    <cellStyle name="咬訌裝?INCOM2" xfId="797"/>
    <cellStyle name="咬訌裝?INCOM3" xfId="798"/>
    <cellStyle name="咬訌裝?INCOM4" xfId="799"/>
    <cellStyle name="咬訌裝?INCOM5" xfId="800"/>
    <cellStyle name="咬訌裝?INCOM6" xfId="801"/>
    <cellStyle name="咬訌裝?INCOM7" xfId="802"/>
    <cellStyle name="咬訌裝?INCOM8" xfId="803"/>
    <cellStyle name="咬訌裝?INCOM9" xfId="804"/>
    <cellStyle name="咬訌裝?PRIB11" xfId="805"/>
    <cellStyle name="咬訌裝?report-2 " xfId="806"/>
    <cellStyle name="금액" xfId="807"/>
    <cellStyle name="기  업" xfId="808"/>
    <cellStyle name="나쁨" xfId="53" builtinId="27" customBuiltin="1"/>
    <cellStyle name="나쁨 2" xfId="54"/>
    <cellStyle name="나쁨 3" xfId="158"/>
    <cellStyle name="나쁨 4" xfId="96"/>
    <cellStyle name="나쁨 5" xfId="216"/>
    <cellStyle name="날짜" xfId="809"/>
    <cellStyle name="내용" xfId="810"/>
    <cellStyle name="달러" xfId="811"/>
    <cellStyle name="뒤에 오는 하이퍼링크" xfId="812"/>
    <cellStyle name="들여쓰기1" xfId="813"/>
    <cellStyle name="똿떓죶Ø괻 [0.00]_PRODUCT DETAIL Q1" xfId="814"/>
    <cellStyle name="똿떓죶Ø괻_PRODUCT DETAIL Q1" xfId="815"/>
    <cellStyle name="똿뗦먛귟 [0.00]_12.7럷떾똶됪" xfId="816"/>
    <cellStyle name="똿뗦먛귟_12.7럷떾똶됪" xfId="817"/>
    <cellStyle name="链接单元格" xfId="982"/>
    <cellStyle name="메모" xfId="55" builtinId="10" customBuiltin="1"/>
    <cellStyle name="메모 10" xfId="3327"/>
    <cellStyle name="메모 11" xfId="3343"/>
    <cellStyle name="메모 12" xfId="3358"/>
    <cellStyle name="메모 2" xfId="56"/>
    <cellStyle name="메모 3" xfId="159"/>
    <cellStyle name="메모 4" xfId="104"/>
    <cellStyle name="메모 4 2" xfId="234"/>
    <cellStyle name="메모 5" xfId="176"/>
    <cellStyle name="메모 6" xfId="217"/>
    <cellStyle name="메모 7" xfId="249"/>
    <cellStyle name="메모 8" xfId="3296"/>
    <cellStyle name="메모 9" xfId="3311"/>
    <cellStyle name="메시지" xfId="818"/>
    <cellStyle name="묮뎋 [0.00]_PRODUCT DETAIL Q1" xfId="819"/>
    <cellStyle name="묮뎋_PRODUCT DETAIL Q1" xfId="820"/>
    <cellStyle name="믅됞 [0.00]_12.7럷떾똶됪" xfId="821"/>
    <cellStyle name="믅됞_12.7럷떾똶됪" xfId="822"/>
    <cellStyle name="미정" xfId="823"/>
    <cellStyle name="未定義" xfId="824"/>
    <cellStyle name="밍? [0]_엄넷?? " xfId="825"/>
    <cellStyle name="밍?_엄넷?? " xfId="826"/>
    <cellStyle name="바이알" xfId="827"/>
    <cellStyle name="백" xfId="828"/>
    <cellStyle name="백분율 [0]" xfId="829"/>
    <cellStyle name="백분율 [2]" xfId="830"/>
    <cellStyle name="백분율 2" xfId="831"/>
    <cellStyle name="백분율 3" xfId="832"/>
    <cellStyle name="백분율 4" xfId="833"/>
    <cellStyle name="백분율 5" xfId="834"/>
    <cellStyle name="백분율 유형(&amp;P)" xfId="835"/>
    <cellStyle name="백분율유형(1)" xfId="836"/>
    <cellStyle name="보고서" xfId="837"/>
    <cellStyle name="보통" xfId="57" builtinId="28" customBuiltin="1"/>
    <cellStyle name="보통 2" xfId="58"/>
    <cellStyle name="보통 3" xfId="160"/>
    <cellStyle name="보통 4" xfId="97"/>
    <cellStyle name="보통 5" xfId="218"/>
    <cellStyle name="뷭?" xfId="838"/>
    <cellStyle name="뷰A? [0]_엄넷?? " xfId="839"/>
    <cellStyle name="뷰A?_엄넷?? " xfId="840"/>
    <cellStyle name="뻇" xfId="841"/>
    <cellStyle name="사용자" xfId="842"/>
    <cellStyle name="常规_Personnel -04B" xfId="843"/>
    <cellStyle name="새귑[0]_覩꼈1_첼鷺覩꼈瞳욋" xfId="844"/>
    <cellStyle name="새귑_롤痰삠悧 " xfId="845"/>
    <cellStyle name="선 수 보 험 료" xfId="846"/>
    <cellStyle name="선택영역의 가운데로" xfId="847"/>
    <cellStyle name="설명 텍스트" xfId="59" builtinId="53" customBuiltin="1"/>
    <cellStyle name="설명 텍스트 2" xfId="60"/>
    <cellStyle name="설명 텍스트 3" xfId="161"/>
    <cellStyle name="설명 텍스트 4" xfId="105"/>
    <cellStyle name="설명 텍스트 5" xfId="219"/>
    <cellStyle name="셀 확인" xfId="61" builtinId="23" customBuiltin="1"/>
    <cellStyle name="셀 확인 2" xfId="62"/>
    <cellStyle name="셀 확인 3" xfId="162"/>
    <cellStyle name="셀 확인 4" xfId="102"/>
    <cellStyle name="셀 확인 5" xfId="220"/>
    <cellStyle name="소제목" xfId="848"/>
    <cellStyle name="输入" xfId="979"/>
    <cellStyle name="输出" xfId="980"/>
    <cellStyle name="숫자(R)" xfId="849"/>
    <cellStyle name="숫자_삼각형[0-]" xfId="850"/>
    <cellStyle name="쉼표 [0]" xfId="63" builtinId="6"/>
    <cellStyle name="쉼표 [0] 10" xfId="3294"/>
    <cellStyle name="쉼표 [0] 10 4" xfId="3378"/>
    <cellStyle name="쉼표 [0] 11" xfId="3309"/>
    <cellStyle name="쉼표 [0] 12" xfId="3325"/>
    <cellStyle name="쉼표 [0] 13" xfId="3340"/>
    <cellStyle name="쉼표 [0] 14" xfId="3341"/>
    <cellStyle name="쉼표 [0] 15" xfId="3356"/>
    <cellStyle name="쉼표 [0] 16" xfId="3372"/>
    <cellStyle name="쉼표 [0] 17" xfId="3373"/>
    <cellStyle name="쉼표 [0] 18" xfId="3374"/>
    <cellStyle name="쉼표 [0] 19" xfId="3376"/>
    <cellStyle name="쉼표 [0] 2" xfId="64"/>
    <cellStyle name="쉼표 [0] 2 10" xfId="851"/>
    <cellStyle name="쉼표 [0] 2 2" xfId="264"/>
    <cellStyle name="쉼표 [0] 2 2 2" xfId="852"/>
    <cellStyle name="쉼표 [0] 2 3" xfId="853"/>
    <cellStyle name="쉼표 [0] 2 3 2" xfId="854"/>
    <cellStyle name="쉼표 [0] 2 3 3" xfId="855"/>
    <cellStyle name="쉼표 [0] 2 4" xfId="856"/>
    <cellStyle name="쉼표 [0] 2 4 2" xfId="857"/>
    <cellStyle name="쉼표 [0] 2 4 3" xfId="3379"/>
    <cellStyle name="쉼표 [0] 2 5" xfId="858"/>
    <cellStyle name="쉼표 [0] 20" xfId="3377"/>
    <cellStyle name="쉼표 [0] 3" xfId="65"/>
    <cellStyle name="쉼표 [0] 3 2" xfId="859"/>
    <cellStyle name="쉼표 [0] 4" xfId="163"/>
    <cellStyle name="쉼표 [0] 4 2" xfId="860"/>
    <cellStyle name="쉼표 [0] 5" xfId="89"/>
    <cellStyle name="쉼표 [0] 5 2" xfId="233"/>
    <cellStyle name="쉼표 [0] 6" xfId="175"/>
    <cellStyle name="쉼표 [0] 7" xfId="221"/>
    <cellStyle name="쉼표 [0] 7 2" xfId="3381"/>
    <cellStyle name="쉼표 [0] 8" xfId="248"/>
    <cellStyle name="쉼표 [0] 9" xfId="263"/>
    <cellStyle name="쉼표 2" xfId="861"/>
    <cellStyle name="쉼표 3" xfId="862"/>
    <cellStyle name="스타일 1" xfId="863"/>
    <cellStyle name="스타일 10" xfId="864"/>
    <cellStyle name="스타일 11" xfId="865"/>
    <cellStyle name="스타일 12" xfId="866"/>
    <cellStyle name="스타일 13" xfId="867"/>
    <cellStyle name="스타일 14" xfId="868"/>
    <cellStyle name="스타일 15" xfId="869"/>
    <cellStyle name="스타일 16" xfId="870"/>
    <cellStyle name="스타일 17" xfId="871"/>
    <cellStyle name="스타일 18" xfId="872"/>
    <cellStyle name="스타일 19" xfId="873"/>
    <cellStyle name="스타일 2" xfId="874"/>
    <cellStyle name="스타일 20" xfId="875"/>
    <cellStyle name="스타일 21" xfId="876"/>
    <cellStyle name="스타일 22" xfId="877"/>
    <cellStyle name="스타일 23" xfId="878"/>
    <cellStyle name="스타일 24" xfId="879"/>
    <cellStyle name="스타일 3" xfId="880"/>
    <cellStyle name="스타일 4" xfId="881"/>
    <cellStyle name="스타일 5" xfId="882"/>
    <cellStyle name="스타일 6" xfId="883"/>
    <cellStyle name="스타일 7" xfId="884"/>
    <cellStyle name="스타일 8" xfId="885"/>
    <cellStyle name="스타일 9" xfId="886"/>
    <cellStyle name="신협" xfId="887"/>
    <cellStyle name="안건회계법인" xfId="888"/>
    <cellStyle name="액제" xfId="889"/>
    <cellStyle name="앰플" xfId="890"/>
    <cellStyle name="연결된 셀" xfId="66" builtinId="24" customBuiltin="1"/>
    <cellStyle name="연결된 셀 2" xfId="67"/>
    <cellStyle name="연결된 셀 3" xfId="164"/>
    <cellStyle name="연결된 셀 4" xfId="101"/>
    <cellStyle name="연결된 셀 5" xfId="222"/>
    <cellStyle name="연고" xfId="891"/>
    <cellStyle name="열 DD)l鬐_x0014_TD thru NOR " xfId="892"/>
    <cellStyle name="열어본 하이퍼링크" xfId="893"/>
    <cellStyle name="요약" xfId="68" builtinId="25" customBuiltin="1"/>
    <cellStyle name="요약 2" xfId="69"/>
    <cellStyle name="요약 3" xfId="165"/>
    <cellStyle name="요약 4" xfId="106"/>
    <cellStyle name="요약 5" xfId="223"/>
    <cellStyle name="원" xfId="894"/>
    <cellStyle name="원_NCF6BB2F" xfId="896"/>
    <cellStyle name="원_손익계산서(05년6월)_2" xfId="895"/>
    <cellStyle name="원통화" xfId="897"/>
    <cellStyle name="유입" xfId="898"/>
    <cellStyle name="이연사업비" xfId="899"/>
    <cellStyle name="一般_GARMENT STEP FORM HK" xfId="900"/>
    <cellStyle name="일반사용" xfId="901"/>
    <cellStyle name="입력" xfId="70" builtinId="20" customBuiltin="1"/>
    <cellStyle name="입력 2" xfId="71"/>
    <cellStyle name="입력 3" xfId="166"/>
    <cellStyle name="입력 4" xfId="98"/>
    <cellStyle name="입력 5" xfId="224"/>
    <cellStyle name="자리수" xfId="902"/>
    <cellStyle name="자리수0" xfId="903"/>
    <cellStyle name="작업일수" xfId="904"/>
    <cellStyle name="장-품경" xfId="905"/>
    <cellStyle name="정" xfId="906"/>
    <cellStyle name="제놀" xfId="907"/>
    <cellStyle name="제목" xfId="72" builtinId="15" customBuiltin="1"/>
    <cellStyle name="제목 1" xfId="73" builtinId="16" customBuiltin="1"/>
    <cellStyle name="제목 1 2" xfId="74"/>
    <cellStyle name="제목 1 3" xfId="168"/>
    <cellStyle name="제목 1 4" xfId="91"/>
    <cellStyle name="제목 1 5" xfId="226"/>
    <cellStyle name="제목 2" xfId="75" builtinId="17" customBuiltin="1"/>
    <cellStyle name="제목 2 2" xfId="76"/>
    <cellStyle name="제목 2 3" xfId="169"/>
    <cellStyle name="제목 2 4" xfId="92"/>
    <cellStyle name="제목 2 5" xfId="227"/>
    <cellStyle name="제목 3" xfId="77" builtinId="18" customBuiltin="1"/>
    <cellStyle name="제목 3 2" xfId="78"/>
    <cellStyle name="제목 3 3" xfId="170"/>
    <cellStyle name="제목 3 4" xfId="93"/>
    <cellStyle name="제목 3 5" xfId="228"/>
    <cellStyle name="제목 4" xfId="79" builtinId="19" customBuiltin="1"/>
    <cellStyle name="제목 4 2" xfId="80"/>
    <cellStyle name="제목 4 3" xfId="171"/>
    <cellStyle name="제목 4 4" xfId="94"/>
    <cellStyle name="제목 4 5" xfId="229"/>
    <cellStyle name="제목 5" xfId="81"/>
    <cellStyle name="제목 6" xfId="167"/>
    <cellStyle name="제목 7" xfId="90"/>
    <cellStyle name="제목 8" xfId="225"/>
    <cellStyle name="제목1" xfId="908"/>
    <cellStyle name="제목2" xfId="909"/>
    <cellStyle name="제조번호" xfId="910"/>
    <cellStyle name="좋은양식" xfId="911"/>
    <cellStyle name="좋음" xfId="82" builtinId="26" customBuiltin="1"/>
    <cellStyle name="좋음 2" xfId="83"/>
    <cellStyle name="좋음 3" xfId="172"/>
    <cellStyle name="좋음 4" xfId="95"/>
    <cellStyle name="좋음 5" xfId="230"/>
    <cellStyle name="注释" xfId="912"/>
    <cellStyle name="증감" xfId="913"/>
    <cellStyle name="지정되지 않음" xfId="914"/>
    <cellStyle name="差" xfId="915"/>
    <cellStyle name="钎霖_惫寇bal" xfId="981"/>
    <cellStyle name="千分位[0]_GARMENT STEP FORM HK" xfId="916"/>
    <cellStyle name="千分位_GARMENT STEP FORM HK" xfId="917"/>
    <cellStyle name="출력" xfId="84" builtinId="21" customBuiltin="1"/>
    <cellStyle name="출력 2" xfId="85"/>
    <cellStyle name="출력 3" xfId="173"/>
    <cellStyle name="출력 4" xfId="99"/>
    <cellStyle name="출력 5" xfId="231"/>
    <cellStyle name="캅셀" xfId="918"/>
    <cellStyle name="콤" xfId="919"/>
    <cellStyle name="콤? [0]" xfId="920"/>
    <cellStyle name="콤Book" xfId="929"/>
    <cellStyle name="콤_x0001_CompObj" xfId="930"/>
    <cellStyle name="콤냡?&lt;_x000f_$??:_x0009_`1_1" xfId="921"/>
    <cellStyle name="콤릈_laroux_2" xfId="922"/>
    <cellStyle name="콤마 [" xfId="923"/>
    <cellStyle name="콤마 [0]" xfId="924"/>
    <cellStyle name="콤마 [2]" xfId="925"/>
    <cellStyle name="콤마[0]" xfId="926"/>
    <cellStyle name="콤마_   " xfId="927"/>
    <cellStyle name="콤마숫자" xfId="928"/>
    <cellStyle name="통" xfId="931"/>
    <cellStyle name="통_5860 위험회피회계손익검토" xfId="932"/>
    <cellStyle name="통_5860 위험회피회계손익검토(0706)" xfId="933"/>
    <cellStyle name="통_617733 외화사채 공정가액위험회피손익 검토" xfId="934"/>
    <cellStyle name="통_현금흐름표자료" xfId="935"/>
    <cellStyle name="통화 [" xfId="936"/>
    <cellStyle name="通貨 [0.00]_00月別売上利益集計" xfId="937"/>
    <cellStyle name="통화 [0] 2" xfId="938"/>
    <cellStyle name="통화 [0] 3" xfId="939"/>
    <cellStyle name="통화 [0ဠ_Model mix1_원가 " xfId="940"/>
    <cellStyle name="通貨_00月別売上利益集計" xfId="941"/>
    <cellStyle name="퍼센트" xfId="942"/>
    <cellStyle name="표" xfId="943"/>
    <cellStyle name="標?_laroux" xfId="944"/>
    <cellStyle name="标题" xfId="971"/>
    <cellStyle name="标题 1" xfId="972"/>
    <cellStyle name="标题 2" xfId="973"/>
    <cellStyle name="标题 3" xfId="974"/>
    <cellStyle name="标题 4" xfId="975"/>
    <cellStyle name="표준" xfId="0" builtinId="0"/>
    <cellStyle name="표준 10" xfId="945"/>
    <cellStyle name="표준 11" xfId="946"/>
    <cellStyle name="표준 12" xfId="3375"/>
    <cellStyle name="표준 2" xfId="86"/>
    <cellStyle name="표준 2 2" xfId="265"/>
    <cellStyle name="표준 2 2 2" xfId="947"/>
    <cellStyle name="표준 2 3" xfId="948"/>
    <cellStyle name="표준 2 3 2" xfId="949"/>
    <cellStyle name="표준 2 4" xfId="950"/>
    <cellStyle name="표준 2_(참고)신한은행_연결공시 화면요구사항정의서_1125_ver4.1" xfId="951"/>
    <cellStyle name="표준 3" xfId="87"/>
    <cellStyle name="표준 3 2" xfId="952"/>
    <cellStyle name="표준 3 3" xfId="3380"/>
    <cellStyle name="표준 4" xfId="131"/>
    <cellStyle name="표준 5" xfId="88"/>
    <cellStyle name="표준 5 2" xfId="232"/>
    <cellStyle name="표준 6" xfId="174"/>
    <cellStyle name="표준 7" xfId="189"/>
    <cellStyle name="표준 8" xfId="247"/>
    <cellStyle name="표준 9" xfId="262"/>
    <cellStyle name="標準_0004予測貸借" xfId="953"/>
    <cellStyle name="표준△서식_NASIGN1" xfId="954"/>
    <cellStyle name="표준1" xfId="955"/>
    <cellStyle name="프로젝트개발UNIT" xfId="956"/>
    <cellStyle name="합산" xfId="957"/>
    <cellStyle name="桁?切り [0.00]_FLCCHECKTOKYO(0106)" xfId="958"/>
    <cellStyle name="桁?切り_FLCCHECKTOKYO(0106)" xfId="959"/>
    <cellStyle name="桁区切り [0.00]_00月別売上利益集計" xfId="960"/>
    <cellStyle name="桁区切り_00月別売上利益集計" xfId="961"/>
    <cellStyle name="解释性文本" xfId="962"/>
    <cellStyle name="行レベル_1_92002役員会" xfId="963"/>
    <cellStyle name="好" xfId="964"/>
    <cellStyle name="貨幣 [0]_GARMENT STEP FORM HK" xfId="965"/>
    <cellStyle name="貨幣_GARMENT STEP FORM HK" xfId="966"/>
    <cellStyle name="화폐기호" xfId="967"/>
    <cellStyle name="화폐기호0" xfId="968"/>
    <cellStyle name="회색테두리" xfId="969"/>
    <cellStyle name="珝?xls]W 공장-품경" xfId="970"/>
    <cellStyle name="汇总" xfId="97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tyles" Target="style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5" Type="http://schemas.openxmlformats.org/officeDocument/2006/relationships/externalLink" Target="externalLinks/externalLink3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Jm01\c\2002&#45380;&#44208;&#49328;(&#51064;&#52380;)\&#50864;&#50857;&#54616;\&#44208;&#49328;&#4943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dows/TEMP/&#51088;&#44552;&#54016;/2001&#45380;%2012&#50900;%2031&#51068;%20&#54788;&#51116;%20&#47924;&#50669;&#44552;&#50997;&#51092;&#5052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51200;&#51109;&#54408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dbdc\&#44221;&#50689;&#51204;&#47029;&#54016;&#44277;&#50976;\&#51312;&#51333;&#50689;3\&#44048;&#49324;&#48372;&#44256;&#49436;\97%20Draft\KET\&#49340;&#54868;9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48149;&#54805;&#48393;/My%20Documents/3D%202003/ASEM%20Capital/412tax%20ASEM/0&#44277;&#44277;&#44277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&#54364;&#51456;&#51312;&#49436;/&#51089;&#50629;/7110%20&#51088;&#48376;%20&#51312;&#4943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8113%20&#44032;&#47609;&#51216;&#47588;&#52636;%20TEST&#51032;%20&#50892;&#53356;&#49884;&#53944;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microsoft.com/office/2006/relationships/xlExternalLinkPath/xlPathMissing" Target="8320%20&#54032;&#44288;&#48708;%20SAP&#51032;%20&#50892;&#53356;&#49884;&#53944;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KET\&#49340;&#54868;9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유동성장기부채 "/>
      <sheetName val="장기차입금 (2)"/>
      <sheetName val="최종합계잔액시산표"/>
      <sheetName val="최종대차대조표"/>
      <sheetName val="최종손익계산서"/>
      <sheetName val="이익잉여금처분"/>
      <sheetName val="재무상태변동표"/>
      <sheetName val="현금"/>
      <sheetName val="당좌예금"/>
      <sheetName val="제예금"/>
      <sheetName val="외상매출금"/>
      <sheetName val="받을어음"/>
      <sheetName val="미수수익"/>
      <sheetName val="재고자산명세"/>
      <sheetName val="상품"/>
      <sheetName val="원재료수불"/>
      <sheetName val="제품부산물수불"/>
      <sheetName val="저장품"/>
      <sheetName val="선급금"/>
      <sheetName val="선급비용"/>
      <sheetName val="주임종대여"/>
      <sheetName val="부가세대급금"/>
      <sheetName val="장기성예금"/>
      <sheetName val="투자유가증권"/>
      <sheetName val="출자금"/>
      <sheetName val="특정현금과예금"/>
      <sheetName val="단퇴예치금"/>
      <sheetName val="가입권"/>
      <sheetName val="임차보증금"/>
      <sheetName val="유형자산"/>
      <sheetName val="건설가계정"/>
      <sheetName val="고정자산"/>
      <sheetName val="이연자산"/>
      <sheetName val="외상매입금"/>
      <sheetName val="지급어음"/>
      <sheetName val="당좌차월"/>
      <sheetName val="단기차입금"/>
      <sheetName val="미지급금"/>
      <sheetName val="선수금"/>
      <sheetName val="예수금"/>
      <sheetName val="미지급비용"/>
      <sheetName val="미지급법인세"/>
      <sheetName val="유동성사채"/>
      <sheetName val="예수보증금"/>
      <sheetName val="유동성장기부채"/>
      <sheetName val="장기차입금"/>
      <sheetName val="충당금"/>
      <sheetName val="대손충당금"/>
      <sheetName val="법인세등명세"/>
      <sheetName val="자본금"/>
      <sheetName val="수입금액"/>
      <sheetName val="매출액명세서"/>
      <sheetName val="매출원가"/>
      <sheetName val="판매비와일반관리비"/>
      <sheetName val="원가계산서"/>
      <sheetName val="제조원가"/>
      <sheetName val="수입이자"/>
      <sheetName val="수입배당금"/>
      <sheetName val="잡수입"/>
      <sheetName val="지급이자명세서"/>
      <sheetName val="사채이자"/>
      <sheetName val="유가증권처분손실"/>
      <sheetName val="잡손실"/>
      <sheetName val="할인어음"/>
      <sheetName val="매출대부가세검토"/>
      <sheetName val="94최종결산"/>
      <sheetName val="SHEET1"/>
      <sheetName val="10호(을)"/>
      <sheetName val="회사자료"/>
      <sheetName val="50호(을)"/>
      <sheetName val="34호"/>
      <sheetName val="표준BS(금융)"/>
      <sheetName val="32호"/>
      <sheetName val="시산표"/>
      <sheetName val="민감도"/>
      <sheetName val="유동성장기부채_"/>
      <sheetName val="장기차입금_(2)"/>
      <sheetName val="코드"/>
      <sheetName val="유동성장기부채_1"/>
      <sheetName val="장기차입금_(2)1"/>
      <sheetName val="M1000(LEAD)"/>
      <sheetName val="누PL"/>
      <sheetName val="결산서"/>
      <sheetName val="누TB"/>
      <sheetName val="은행"/>
      <sheetName val="MOTO"/>
      <sheetName val="INNO"/>
      <sheetName val="vlookup"/>
      <sheetName val="조선소시수"/>
      <sheetName val="I"/>
      <sheetName val="00생산실적"/>
      <sheetName val="요인별시수추이"/>
      <sheetName val="ST"/>
      <sheetName val="미지급이자(분쟁대상)"/>
      <sheetName val="Validation"/>
      <sheetName val="Datalist"/>
      <sheetName val="부서정보"/>
      <sheetName val="조직master"/>
      <sheetName val="계정master"/>
      <sheetName val="유동성장기부채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/>
      <sheetData sheetId="76"/>
      <sheetData sheetId="77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미수"/>
      <sheetName val="Sheet1"/>
      <sheetName val="선급"/>
      <sheetName val="카드채권(대출포함)"/>
      <sheetName val="TEMP1"/>
      <sheetName val="업무분장 "/>
      <sheetName val="리스"/>
      <sheetName val="#REF"/>
      <sheetName val="Prod Plan Input (Plng Bills)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XXXXX"/>
      <sheetName val="저장품(99.06.30)"/>
      <sheetName val="저장품(99.12.31)"/>
      <sheetName val="저장품(00.06.30)"/>
      <sheetName val="저장품(00.10.13)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  <sheetName val="작업"/>
      <sheetName val="96전기자재수불"/>
      <sheetName val="저장품"/>
      <sheetName val="감가상각비"/>
      <sheetName val="정산표"/>
      <sheetName val="하나UBS사모혼합2 (1월)"/>
      <sheetName val="증감(최종)"/>
      <sheetName val="ELF(1월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Sheet1"/>
      <sheetName val="정산표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#REF"/>
      <sheetName val="미지급이자(분쟁대상)"/>
      <sheetName val="SALE&amp;COST"/>
      <sheetName val=" 견적서"/>
      <sheetName val="회사정보"/>
      <sheetName val="재무제표3년"/>
      <sheetName val="한계원가"/>
      <sheetName val="유통망계획"/>
      <sheetName val="SALE"/>
      <sheetName val="외화금융(97-03)"/>
      <sheetName val="통합"/>
      <sheetName val="산출기준(파견전산실)"/>
      <sheetName val="장기차입금"/>
      <sheetName val="투자유증"/>
      <sheetName val="0공공공"/>
      <sheetName val="tangibl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"/>
      <sheetName val="Links"/>
      <sheetName val="Footnotes"/>
      <sheetName val="procedure"/>
    </sheetNames>
    <sheetDataSet>
      <sheetData sheetId="0"/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가맹점매출"/>
      <sheetName val="Threshold"/>
      <sheetName val="2010기말재고(INFO)"/>
      <sheetName val="GP율(INFO)"/>
      <sheetName val="2009재고(INFO)"/>
      <sheetName val="2008재고(INFO)"/>
      <sheetName val="2007재고금액의증가(info)"/>
      <sheetName val="2006재고금액의증가_info"/>
      <sheetName val="타계정대체(4분기)"/>
      <sheetName val="FF매출_2009(INFO)"/>
      <sheetName val="FF매출_2010(INFO)"/>
      <sheetName val="XREF"/>
      <sheetName val="Tickmarks"/>
      <sheetName val="기말재고(10)"/>
      <sheetName val="타계정대체(1분기)"/>
      <sheetName val="타계정대체(2분기)"/>
      <sheetName val="타계정대체(3분기)"/>
      <sheetName val="GP율"/>
      <sheetName val="3분기말재고"/>
      <sheetName val="가맹"/>
      <sheetName val="2009재고금액의증가"/>
      <sheetName val="2008재고금액의증가"/>
      <sheetName val="반기말재고"/>
      <sheetName val="타계정"/>
      <sheetName val="밀"/>
      <sheetName val="1.외주공사"/>
      <sheetName val="현금"/>
      <sheetName val="Lead"/>
      <sheetName val="Links"/>
      <sheetName val="#REF"/>
      <sheetName val="코드합계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/>
      <sheetData sheetId="22"/>
      <sheetData sheetId="23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ruction(참고, 완료후삭제)"/>
      <sheetName val="분석적검토(SAP)"/>
      <sheetName val="Threshold산정"/>
      <sheetName val="Tickmarks"/>
      <sheetName val="Instruction"/>
    </sheetNames>
    <sheetDataSet>
      <sheetData sheetId="0" refreshError="1"/>
      <sheetData sheetId="1">
        <row r="22">
          <cell r="P22">
            <v>2812237731</v>
          </cell>
        </row>
        <row r="23">
          <cell r="P23">
            <v>438063975</v>
          </cell>
        </row>
        <row r="24">
          <cell r="P24">
            <v>91071620</v>
          </cell>
        </row>
        <row r="25">
          <cell r="P25">
            <v>666321437</v>
          </cell>
        </row>
        <row r="26">
          <cell r="P26">
            <v>4681300</v>
          </cell>
        </row>
        <row r="27">
          <cell r="P27">
            <v>417244479</v>
          </cell>
        </row>
        <row r="28">
          <cell r="P28">
            <v>33397024239</v>
          </cell>
        </row>
        <row r="29">
          <cell r="P29">
            <v>12986969222</v>
          </cell>
        </row>
        <row r="30">
          <cell r="P30">
            <v>336912516</v>
          </cell>
        </row>
        <row r="31">
          <cell r="P31">
            <v>634347210</v>
          </cell>
        </row>
        <row r="33">
          <cell r="P33">
            <v>4855559944</v>
          </cell>
        </row>
        <row r="34">
          <cell r="P34">
            <v>98655500</v>
          </cell>
        </row>
        <row r="35">
          <cell r="P35">
            <v>24991662157</v>
          </cell>
        </row>
        <row r="36">
          <cell r="P36">
            <v>227877028</v>
          </cell>
        </row>
        <row r="37">
          <cell r="P37">
            <v>125188430</v>
          </cell>
        </row>
        <row r="38">
          <cell r="P38">
            <v>393162541</v>
          </cell>
        </row>
        <row r="39">
          <cell r="P39">
            <v>15306049116</v>
          </cell>
        </row>
        <row r="40">
          <cell r="P40">
            <v>4181768041</v>
          </cell>
        </row>
        <row r="41">
          <cell r="P41">
            <v>336249576</v>
          </cell>
        </row>
      </sheetData>
      <sheetData sheetId="2" refreshError="1"/>
      <sheetData sheetId="3" refreshError="1"/>
      <sheetData sheetId="4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수정시산표"/>
      <sheetName val="Sheet1"/>
      <sheetName val="정산표"/>
      <sheetName val="경찰공현금흐름표"/>
      <sheetName val="27"/>
      <sheetName val="분석적검토"/>
      <sheetName val="공제회계"/>
      <sheetName val="score sheet"/>
      <sheetName val="00법인세검토"/>
      <sheetName val="공제사업score sheet"/>
      <sheetName val="법인세비용 계산"/>
      <sheetName val="정관 및 회계규정"/>
      <sheetName val="주석"/>
      <sheetName val="AR"/>
      <sheetName val="총괄분석적검토"/>
      <sheetName val="Sheet2"/>
      <sheetName val="주요ISSUE 사항"/>
      <sheetName val="무형자산"/>
      <sheetName val="부서자료"/>
      <sheetName val="완성차 미수금"/>
      <sheetName val="출입자명단"/>
      <sheetName val="삼화95"/>
      <sheetName val="1월"/>
      <sheetName val="갑지(추정)"/>
      <sheetName val="경영혁신본부"/>
      <sheetName val="99퇴직"/>
      <sheetName val="부서별공수"/>
      <sheetName val="투입공수"/>
      <sheetName val="생산"/>
      <sheetName val="자재재고"/>
      <sheetName val="재공재고"/>
      <sheetName val="품질현황-보류"/>
      <sheetName val="미지급법인세"/>
      <sheetName val="일시적차이의증감내역"/>
      <sheetName val="예상평균과세소득"/>
      <sheetName val="2006 과표및세액조정계산서"/>
      <sheetName val="소득금액조정합계표"/>
      <sheetName val="과목별소득금액조정"/>
      <sheetName val="자본금과적립금(을)"/>
      <sheetName val="퇴직충당금"/>
      <sheetName val="퇴직보험예치금"/>
      <sheetName val="Sheet3"/>
      <sheetName val="Sheet4"/>
      <sheetName val="Sheet5"/>
      <sheetName val="보정후BS"/>
      <sheetName val="YTD Sales(0411)"/>
      <sheetName val="사원명부"/>
      <sheetName val="10.31"/>
      <sheetName val="적심사표"/>
      <sheetName val="월할경비"/>
      <sheetName val="WorksheetSettings"/>
      <sheetName val="Sheet11"/>
      <sheetName val="회사정보"/>
      <sheetName val="LIST"/>
      <sheetName val="법인구분"/>
      <sheetName val="기초코드"/>
      <sheetName val="계정과목"/>
      <sheetName val="환율시트"/>
      <sheetName val="세부pl"/>
      <sheetName val="회사전체"/>
      <sheetName val="코드"/>
      <sheetName val="현금"/>
      <sheetName val="WPL"/>
      <sheetName val="수익성분석"/>
      <sheetName val="손익계산서"/>
      <sheetName val="이익잉여금처분계산서"/>
      <sheetName val="제조원가명세서"/>
      <sheetName val="현금흐름표"/>
      <sheetName val="IDONG"/>
      <sheetName val="외상매출금현황-수정분 A2"/>
      <sheetName val="감가상각"/>
      <sheetName val="총물량"/>
      <sheetName val="PAN"/>
      <sheetName val="원가율"/>
      <sheetName val="TSCLFEB"/>
      <sheetName val="지점장"/>
      <sheetName val="계수원본(99.2.28)"/>
      <sheetName val="213"/>
      <sheetName val="차액보증"/>
      <sheetName val="공통비배부기준"/>
      <sheetName val="취합표"/>
      <sheetName val="물량산출"/>
      <sheetName val="자료"/>
      <sheetName val="주요기준"/>
      <sheetName val="서식시트"/>
      <sheetName val="입력자료"/>
      <sheetName val="매출.물동명세"/>
      <sheetName val="Code"/>
      <sheetName val="Menu_Link"/>
      <sheetName val="basic_info"/>
      <sheetName val="5사남"/>
      <sheetName val="공통비(전체)"/>
      <sheetName val="제조부문배부"/>
      <sheetName val="99선급비용"/>
      <sheetName val="MH_생산"/>
      <sheetName val="보정전BS(세분류)"/>
      <sheetName val="보증금(전신전화가입권)"/>
      <sheetName val="내역"/>
      <sheetName val="설계"/>
      <sheetName val="비용"/>
      <sheetName val="관A준공"/>
      <sheetName val="대전"/>
      <sheetName val="Net PL(세분류)"/>
      <sheetName val="지역개발"/>
      <sheetName val="Voucher"/>
      <sheetName val="산출기준(파견전산실)"/>
      <sheetName val="99매출현"/>
      <sheetName val="발생집계"/>
      <sheetName val="95년간접비"/>
      <sheetName val="대차대조표"/>
      <sheetName val="①매출"/>
      <sheetName val="은행"/>
      <sheetName val="원천세납부"/>
      <sheetName val="Cash Flow"/>
      <sheetName val="6_3"/>
      <sheetName val="XREF"/>
      <sheetName val="운반장소등록"/>
      <sheetName val="기본자료"/>
      <sheetName val="Details"/>
      <sheetName val="아파트 기성내역서"/>
      <sheetName val="부도어음"/>
      <sheetName val="score_sheet"/>
      <sheetName val="공제사업score_sheet"/>
      <sheetName val="법인세비용_계산"/>
      <sheetName val="정관_및_회계규정"/>
      <sheetName val="주요ISSUE_사항"/>
      <sheetName val="완성차_미수금"/>
      <sheetName val="2006_과표및세액조정계산서"/>
      <sheetName val="외상매출금현황-수정분_A2"/>
      <sheetName val="계수원본(99_2_28)"/>
      <sheetName val="YTD_Sales(0411)"/>
      <sheetName val="10_31"/>
      <sheetName val="매출_물동명세"/>
      <sheetName val="받을어음할인및 융통어음"/>
      <sheetName val="3.판관비명세서"/>
      <sheetName val="9-1차이내역"/>
      <sheetName val="목표"/>
      <sheetName val="차수"/>
      <sheetName val="B"/>
      <sheetName val="퇴직급여충당금12.31"/>
      <sheetName val="3250-41"/>
      <sheetName val="공동"/>
      <sheetName val="단독"/>
      <sheetName val="Total"/>
      <sheetName val="ke24(0404)"/>
      <sheetName val="KE24(0403)"/>
      <sheetName val="계정code"/>
      <sheetName val="업종코드"/>
      <sheetName val="본공사"/>
      <sheetName val="양식3"/>
      <sheetName val="보빈규격"/>
      <sheetName val="정보"/>
      <sheetName val="기초"/>
      <sheetName val="추가(완)"/>
      <sheetName val="8월배정예산"/>
      <sheetName val="3"/>
      <sheetName val="1공장 재공품생산현황"/>
      <sheetName val="TCA"/>
      <sheetName val="담보평가"/>
      <sheetName val="연체대출"/>
      <sheetName val="00'미수"/>
      <sheetName val="외상매입금_Detail"/>
      <sheetName val="2.대외공문"/>
      <sheetName val="Reference"/>
      <sheetName val="CashFlow(중간집계)"/>
      <sheetName val="LoanList"/>
      <sheetName val="수h"/>
      <sheetName val="영업소실적"/>
      <sheetName val="1월실적 (2)"/>
      <sheetName val="달성율"/>
      <sheetName val="장할생활 (2)"/>
      <sheetName val="증감분석 및 연결조정"/>
      <sheetName val="입고단가기준"/>
      <sheetName val="요약BS"/>
      <sheetName val="기준봉급표"/>
      <sheetName val="범한여행"/>
      <sheetName val="이자율"/>
      <sheetName val="대차대조표12.01"/>
      <sheetName val="해외법인"/>
      <sheetName val="업무분장 "/>
      <sheetName val="총괄표"/>
      <sheetName val="우리종금예상재무제표"/>
      <sheetName val="11.17-11.23"/>
      <sheetName val="11.24-11.30"/>
      <sheetName val="기타현황"/>
      <sheetName val="Menu"/>
      <sheetName val="2.상각보정명세"/>
      <sheetName val="일위대가"/>
      <sheetName val="건축공사"/>
      <sheetName val="가정"/>
      <sheetName val="현장관리비"/>
      <sheetName val="리츠"/>
      <sheetName val="유림골조"/>
      <sheetName val="금융"/>
      <sheetName val="리스"/>
      <sheetName val="보험"/>
      <sheetName val="S&amp;R"/>
      <sheetName val="손익"/>
      <sheetName val="비교원가제출.고"/>
      <sheetName val="공사개요"/>
      <sheetName val="개인법인구분"/>
      <sheetName val="인별호봉표"/>
      <sheetName val="4-1. 매출원가 손익계획 집계표"/>
      <sheetName val="cfanal"/>
      <sheetName val="profit"/>
      <sheetName val="주주명부&lt;끝&gt;"/>
      <sheetName val="RC"/>
      <sheetName val="부산"/>
      <sheetName val="DATA"/>
      <sheetName val="하수급견적대비"/>
      <sheetName val="건설중인"/>
      <sheetName val="금액집계(리포트)"/>
      <sheetName val="본부별매출"/>
      <sheetName val="TB"/>
      <sheetName val="미지급비용2"/>
      <sheetName val="미지급비용"/>
      <sheetName val="현금흐름Ⅰ"/>
      <sheetName val="공통"/>
      <sheetName val="매출채권 및 담보비율 변동"/>
      <sheetName val="공사기성"/>
      <sheetName val="3-31"/>
      <sheetName val="합계잔액시산표"/>
      <sheetName val="의뢰건 (2)"/>
      <sheetName val="유통망계획"/>
      <sheetName val="수입"/>
      <sheetName val="실행내역서(DCU)"/>
      <sheetName val="경남"/>
      <sheetName val="경북"/>
      <sheetName val="중부"/>
      <sheetName val="5.소재"/>
      <sheetName val="손익(10월)"/>
      <sheetName val="월별손익"/>
      <sheetName val="토목"/>
      <sheetName val="적현로"/>
      <sheetName val="만기"/>
      <sheetName val="누계매출"/>
      <sheetName val="적용환율"/>
      <sheetName val="작업불가"/>
      <sheetName val="Dólar Observado"/>
      <sheetName val="Rate"/>
      <sheetName val="수불표"/>
      <sheetName val="2공구산출내역"/>
      <sheetName val="입고12"/>
      <sheetName val="출고12"/>
      <sheetName val="인원자료"/>
      <sheetName val="설계내역서"/>
      <sheetName val="해창정"/>
      <sheetName val="4.2유효폭의 계산"/>
      <sheetName val="대비"/>
      <sheetName val="크라운"/>
      <sheetName val="1.MDF1공장"/>
      <sheetName val="Summary"/>
      <sheetName val="FRDS9805"/>
      <sheetName val="대구은행"/>
      <sheetName val="사업자등록증"/>
      <sheetName val="명세서"/>
      <sheetName val="화섬 MDP"/>
      <sheetName val="각종data"/>
      <sheetName val="노임이"/>
      <sheetName val="쌍용자료"/>
      <sheetName val="대우자료"/>
      <sheetName val="시산표"/>
      <sheetName val="Sheet6"/>
      <sheetName val="미오"/>
      <sheetName val="자본금"/>
      <sheetName val="재고"/>
      <sheetName val="퇴충"/>
      <sheetName val="외상매입금점별현황"/>
      <sheetName val="A1"/>
      <sheetName val="0"/>
      <sheetName val="작성요령"/>
      <sheetName val="(실사조정)총괄"/>
      <sheetName val="#REF"/>
      <sheetName val="CAUDIT"/>
      <sheetName val="듀레이션"/>
      <sheetName val="수율"/>
      <sheetName val="근태현황"/>
      <sheetName val="1"/>
      <sheetName val="2"/>
      <sheetName val="4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8"/>
      <sheetName val="29"/>
      <sheetName val="30"/>
      <sheetName val="31"/>
      <sheetName val="32"/>
      <sheetName val="T6-6(7)"/>
      <sheetName val="월별"/>
      <sheetName val="其他应收款明细及帐龄分析(表5)"/>
      <sheetName val="항목"/>
      <sheetName val="급여지급"/>
      <sheetName val="조견표"/>
      <sheetName val="입력항목"/>
      <sheetName val="INFORM"/>
      <sheetName val="25.보증금(임차보증금외)"/>
      <sheetName val="국산화"/>
      <sheetName val="지성학원"/>
      <sheetName val="ILBAN"/>
      <sheetName val="IJABUNRI"/>
      <sheetName val="WELDING"/>
      <sheetName val="요약"/>
      <sheetName val="보조부문비배부"/>
      <sheetName val="계정"/>
      <sheetName val="관계사"/>
      <sheetName val="통화코드"/>
      <sheetName val="투자자산처분손익"/>
      <sheetName val="24.보증금(전신전화가입권)"/>
      <sheetName val="경비예산"/>
      <sheetName val="생산성(2차)"/>
      <sheetName val="요약(1차)"/>
      <sheetName val="경기남부"/>
      <sheetName val="이익잉여금"/>
      <sheetName val="정의"/>
      <sheetName val="E_B_L"/>
      <sheetName val="기초자료"/>
      <sheetName val="테이블"/>
      <sheetName val="J"/>
      <sheetName val="각주"/>
      <sheetName val="수리결과"/>
      <sheetName val="권리분석"/>
      <sheetName val="BM_NEW2"/>
      <sheetName val="3-4현"/>
      <sheetName val="3-3현"/>
      <sheetName val="Farmtrac(Long)"/>
      <sheetName val="Table"/>
      <sheetName val="공수"/>
      <sheetName val="비용 배부후"/>
      <sheetName val="Class-Char"/>
      <sheetName val="부재료입고집계"/>
      <sheetName val="대차정산"/>
      <sheetName val="회수율"/>
      <sheetName val="위험보험료표"/>
      <sheetName val="직급별인적"/>
      <sheetName val="RECIMAKE"/>
      <sheetName val="주주명부-가나다"/>
      <sheetName val="민감도"/>
      <sheetName val="연장수당"/>
      <sheetName val="투자자본상계"/>
      <sheetName val="총괄"/>
      <sheetName val="별첨1(임금)"/>
      <sheetName val="Scoresheet"/>
      <sheetName val="지급이자와할인료(직매각)"/>
      <sheetName val="Asset98-CAK"/>
      <sheetName val="Asset9809CAK"/>
      <sheetName val="중장기 외화자금 보정명세(PBC)"/>
      <sheetName val="당월손익계산서★"/>
      <sheetName val="기초작업"/>
      <sheetName val="Config"/>
      <sheetName val="고객지원무상출하"/>
      <sheetName val="연구소예외출고"/>
      <sheetName val="2.Critical Component Estimation"/>
      <sheetName val="상세"/>
      <sheetName val="입력.판매"/>
      <sheetName val="입력.인원"/>
      <sheetName val="0701"/>
      <sheetName val="지급보증금74"/>
      <sheetName val="분개종합(01)"/>
      <sheetName val="LEASE4"/>
      <sheetName val="마스터"/>
      <sheetName val="국민연금"/>
      <sheetName val="BOM"/>
      <sheetName val="기초해지"/>
      <sheetName val="검산금액"/>
      <sheetName val="선수보증금"/>
      <sheetName val="연체일수"/>
      <sheetName val="잔가합계"/>
      <sheetName val="중도해지진행업체"/>
      <sheetName val="기초해지2"/>
      <sheetName val="건설가계정"/>
      <sheetName val="00.08계정"/>
      <sheetName val="보증어음분류"/>
      <sheetName val="사모사채분류"/>
      <sheetName val="118.세금과공과"/>
      <sheetName val="score_sheet1"/>
      <sheetName val="공제사업score_sheet1"/>
      <sheetName val="법인세비용_계산1"/>
      <sheetName val="정관_및_회계규정1"/>
      <sheetName val="주요ISSUE_사항1"/>
      <sheetName val="완성차_미수금1"/>
      <sheetName val="2006_과표및세액조정계산서1"/>
      <sheetName val="계수원본(99_2_28)1"/>
      <sheetName val="10_311"/>
      <sheetName val="YTD_Sales(0411)1"/>
      <sheetName val="외상매출금현황-수정분_A21"/>
      <sheetName val="매출_물동명세1"/>
      <sheetName val="Net_PL(세분류)"/>
      <sheetName val="Cash_Flow"/>
      <sheetName val="아파트_기성내역서"/>
      <sheetName val="받을어음할인및_융통어음"/>
      <sheetName val="3_판관비명세서"/>
      <sheetName val="퇴직급여충당금12_31"/>
      <sheetName val="2_대외공문"/>
      <sheetName val="업무분장_"/>
      <sheetName val="증감분석_및_연결조정"/>
      <sheetName val="장할생활_(2)"/>
      <sheetName val="R&amp;D"/>
      <sheetName val="부서코드"/>
      <sheetName val="CT 재공품생산현황"/>
      <sheetName val="인원계획-미화"/>
      <sheetName val="TDTKP"/>
      <sheetName val="DK-KH"/>
      <sheetName val="T6-6(2)"/>
      <sheetName val="경영비율 "/>
      <sheetName val="뒤차축소"/>
      <sheetName val="상표권"/>
      <sheetName val="일위대가(계측기설치)"/>
      <sheetName val="#2 BSPL"/>
      <sheetName val="분개장·원장"/>
      <sheetName val="재공품"/>
      <sheetName val="대차대조"/>
      <sheetName val="판매금액기본계획"/>
      <sheetName val="판매금액실적"/>
      <sheetName val="판매금액실행계획"/>
      <sheetName val="판매수량기본계획"/>
      <sheetName val="판매수량실적"/>
      <sheetName val="판매수량실행계획"/>
      <sheetName val="해당월"/>
      <sheetName val="품셈TABLE"/>
      <sheetName val="부산9503"/>
      <sheetName val="감가상각(원본)"/>
      <sheetName val="96수표어음"/>
      <sheetName val="품종별월계"/>
      <sheetName val="공정가치"/>
      <sheetName val="기안"/>
      <sheetName val="재무제표"/>
      <sheetName val="작업일보"/>
      <sheetName val="주식적수"/>
      <sheetName val="기타"/>
      <sheetName val="제조원가"/>
      <sheetName val="재고자산명세"/>
      <sheetName val="COVER-P"/>
      <sheetName val="조흥은행"/>
      <sheetName val="확인서"/>
      <sheetName val="건설가"/>
      <sheetName val="치약_v011223"/>
      <sheetName val="본사재고"/>
      <sheetName val="Assumption"/>
      <sheetName val="보험금"/>
      <sheetName val="투자자산"/>
      <sheetName val="대손상각"/>
      <sheetName val="외상매출금"/>
      <sheetName val="받을어음"/>
      <sheetName val="재공품(3)"/>
      <sheetName val="표준원가표(2)"/>
      <sheetName val="ls"/>
      <sheetName val="퇴직충당금(3.31)(국문)"/>
      <sheetName val="관계주식"/>
      <sheetName val="페이지전경"/>
      <sheetName val="1페이지보고"/>
      <sheetName val="아울렛 농산벤더"/>
      <sheetName val="을-ATYPE"/>
      <sheetName val="주차별리스트"/>
      <sheetName val="가격비"/>
      <sheetName val="단기차입금(200006)"/>
      <sheetName val="Reference (변경)"/>
      <sheetName val="회사제시"/>
      <sheetName val="부서CODE"/>
      <sheetName val="호봉CODE"/>
      <sheetName val="송전기본"/>
      <sheetName val="유가증권미수"/>
      <sheetName val="Macro1"/>
      <sheetName val="RES"/>
      <sheetName val="全社経費"/>
      <sheetName val="実績集計"/>
      <sheetName val="実績連絡"/>
      <sheetName val="Customer"/>
      <sheetName val="버스업체(57개사)"/>
      <sheetName val="XXXXXX"/>
      <sheetName val="목차본문"/>
      <sheetName val="확정BS"/>
      <sheetName val="확정IS"/>
      <sheetName val="결손금(안)"/>
      <sheetName val="현금흐름"/>
      <sheetName val="부속명세서"/>
      <sheetName val="매출액(명) "/>
      <sheetName val="매출원가(명)"/>
      <sheetName val="경영표지"/>
      <sheetName val="영업사항"/>
      <sheetName val="대주주"/>
      <sheetName val="절감항목"/>
      <sheetName val="현장"/>
      <sheetName val="선급비용"/>
      <sheetName val="YOEMAGUM"/>
      <sheetName val="BOJUNGGM"/>
      <sheetName val="Template"/>
      <sheetName val="control sheet"/>
      <sheetName val="BACKDATA"/>
      <sheetName val="매출(총액)"/>
      <sheetName val="판관비"/>
      <sheetName val="Reference(15년)"/>
      <sheetName val="경영계획 수립 참고자료 ▶▶▶"/>
      <sheetName val="수립지침"/>
      <sheetName val="계정설명"/>
      <sheetName val="전략단위설명"/>
      <sheetName val="사업부서 작성자료 ▶▶▶"/>
      <sheetName val="15년 손익 (GS신규Vision) 요약-연간비교장"/>
      <sheetName val="15년 손익 (GS신규Vision) 요약-(간접비 포함)"/>
      <sheetName val="15년 손익-GS신규Vision"/>
      <sheetName val="매출 계획"/>
      <sheetName val="매출계획 산출근거"/>
      <sheetName val="재료비(율) 계획"/>
      <sheetName val="재료비(율) 산출근거"/>
      <sheetName val="인원인건비&amp;간접비 계획"/>
      <sheetName val="투자계획"/>
      <sheetName val="투자계획(상세)"/>
      <sheetName val="감가상각비 계산"/>
      <sheetName val="마케팅비용계획"/>
      <sheetName val="비용계획"/>
      <sheetName val="간접비 계획"/>
      <sheetName val="Reference (기존)"/>
      <sheetName val="2014년 손익"/>
      <sheetName val="15년 손익 (GDR Rental사업) 요약-연간비교장"/>
      <sheetName val="15년 손익 (GDR Rent사업) 요약-(간접비 포함)"/>
      <sheetName val="15년 손익-GDR Rental사업"/>
      <sheetName val="매출&amp;재료비&amp;비용&amp;투자 산출근거"/>
      <sheetName val="Lead"/>
      <sheetName val="부서별"/>
      <sheetName val="LeadSchedule"/>
      <sheetName val="1공장_재공품생산현황"/>
      <sheetName val="11_17-11_23"/>
      <sheetName val="11_24-11_30"/>
      <sheetName val="2_상각보정명세"/>
      <sheetName val="매출채권_및_담보비율_변동"/>
      <sheetName val="1월실적_(2)"/>
      <sheetName val="화섬_MDP"/>
      <sheetName val="비교원가제출_고"/>
      <sheetName val="5월"/>
      <sheetName val="도급비정산"/>
      <sheetName val="별제권_정리담보권1"/>
      <sheetName val="POS (2)"/>
      <sheetName val="2월특별상여"/>
      <sheetName val="9월상여"/>
      <sheetName val="05.1Q"/>
      <sheetName val="기간"/>
      <sheetName val="법인정보"/>
      <sheetName val="산업은행 경영지표"/>
      <sheetName val="unit 4"/>
      <sheetName val="계획"/>
      <sheetName val="단가"/>
      <sheetName val="부정형평가"/>
      <sheetName val="재공품평가"/>
      <sheetName val="99판매"/>
      <sheetName val="데이터유효성목록"/>
      <sheetName val="물가지수!"/>
      <sheetName val="공사별5"/>
      <sheetName val="생산기본계획"/>
      <sheetName val="생산실적"/>
      <sheetName val="생산실행계획"/>
      <sheetName val="98"/>
      <sheetName val="일위대가(가설)"/>
      <sheetName val="계정별실적"/>
      <sheetName val="10월판관"/>
      <sheetName val="마산방향"/>
      <sheetName val="진주방향"/>
      <sheetName val="내역서 (2)"/>
      <sheetName val="홍원식"/>
      <sheetName val="controll"/>
      <sheetName val="WACC"/>
      <sheetName val="물류창고제품별집계"/>
      <sheetName val="교각1"/>
      <sheetName val="편입토지조서"/>
      <sheetName val="Tiburon"/>
      <sheetName val="PL"/>
      <sheetName val="재무누계"/>
      <sheetName val="MON"/>
      <sheetName val="INCOME STATEMENT"/>
      <sheetName val="YTD"/>
      <sheetName val="인력(정규직)"/>
      <sheetName val="K-1"/>
      <sheetName val="부서현황"/>
      <sheetName val="합계"/>
      <sheetName val="gyun"/>
      <sheetName val="관계회사거래내역및 채권채무잔액 99"/>
      <sheetName val="매입수불자재"/>
      <sheetName val="수액원료"/>
      <sheetName val="COBS"/>
      <sheetName val="조회서통제표"/>
      <sheetName val="SALE"/>
      <sheetName val="입력"/>
      <sheetName val="목표관리모델(누적)"/>
      <sheetName val="건설중인자산"/>
      <sheetName val="Team 종합"/>
      <sheetName val="비품"/>
      <sheetName val="자산별귀속부서"/>
      <sheetName val="인건비예산(정규직)"/>
      <sheetName val="인건비예산(용역)"/>
      <sheetName val="공통사항"/>
      <sheetName val="部署コード"/>
      <sheetName val="급여명세서"/>
      <sheetName val="급여등록"/>
      <sheetName val="comm"/>
      <sheetName val="정리"/>
      <sheetName val="직급별인원계획"/>
      <sheetName val="사업별인원계획"/>
      <sheetName val="均等割DB"/>
      <sheetName val="VB "/>
      <sheetName val="부분품"/>
      <sheetName val="생산부대통지서"/>
      <sheetName val="유첨3.적용기준"/>
      <sheetName val="점수"/>
      <sheetName val="building"/>
      <sheetName val="건축원가"/>
      <sheetName val="보조재료비"/>
      <sheetName val="재료비"/>
      <sheetName val="2005원가집계표(합계)"/>
      <sheetName val="원가집계표(월별)"/>
      <sheetName val="생산직"/>
      <sheetName val="부서실적"/>
      <sheetName val="108.수선비"/>
      <sheetName val="SA"/>
      <sheetName val="RV미수수익보정"/>
      <sheetName val="불균등-거치외(미수)"/>
      <sheetName val="불균등-TOP(선수)"/>
      <sheetName val="처별전산"/>
      <sheetName val="Office only Letup"/>
      <sheetName val="Dólar_Observado"/>
      <sheetName val="의뢰건_(2)"/>
      <sheetName val="5_소재"/>
      <sheetName val="대차대조표12_01"/>
      <sheetName val="4_2유효폭의_계산"/>
      <sheetName val="4-1__매출원가_손익계획_집계표"/>
      <sheetName val="25_보증금(임차보증금외)"/>
      <sheetName val="24_보증금(전신전화가입권)"/>
      <sheetName val="Reference_(변경)"/>
      <sheetName val="경영계획_수립_참고자료_▶▶▶"/>
      <sheetName val="사업부서_작성자료_▶▶▶"/>
      <sheetName val="15년_손익_(GS신규Vision)_요약-연간비교장"/>
      <sheetName val="15년_손익_(GS신규Vision)_요약-(간접비_포함)"/>
      <sheetName val="15년_손익-GS신규Vision"/>
      <sheetName val="Data&amp;Result"/>
      <sheetName val="1부생산계획"/>
      <sheetName val="General Inputs"/>
      <sheetName val="CGC Inputs"/>
      <sheetName val="매출_계획"/>
      <sheetName val="매출계획_산출근거"/>
      <sheetName val="재료비(율)_계획"/>
      <sheetName val="재료비(율)_산출근거"/>
      <sheetName val="인원인건비&amp;간접비_계획"/>
      <sheetName val="감가상각비_계산"/>
      <sheetName val="간접비_계획"/>
      <sheetName val="Reference_(기존)"/>
      <sheetName val="2014년_손익"/>
      <sheetName val="15년_손익_(GDR_Rental사업)_요약-연간비교장"/>
      <sheetName val="15년_손익_(GDR_Rent사업)_요약-(간접비_포함)"/>
      <sheetName val="15년_손익-GDR_Rental사업"/>
      <sheetName val="매출&amp;재료비&amp;비용&amp;투자_산출근거"/>
      <sheetName val="1_MDF1공장"/>
      <sheetName val="CT_재공품생산현황"/>
      <sheetName val="비용_배부후"/>
      <sheetName val="에뛰드 내부관리가"/>
      <sheetName val="T48a"/>
      <sheetName val="불량"/>
      <sheetName val="보고서"/>
      <sheetName val="노임단가"/>
      <sheetName val="대환취급"/>
      <sheetName val="원자재상수"/>
      <sheetName val="원자재운송비"/>
      <sheetName val="산출내역서집계표"/>
      <sheetName val="상불"/>
      <sheetName val="Packaging cost Back Data"/>
      <sheetName val="제품구분"/>
      <sheetName val="현지법인 대손설정"/>
      <sheetName val="score_sheet2"/>
      <sheetName val="공제사업score_sheet2"/>
      <sheetName val="법인세비용_계산2"/>
      <sheetName val="정관_및_회계규정2"/>
      <sheetName val="주요ISSUE_사항2"/>
      <sheetName val="2006_과표및세액조정계산서2"/>
      <sheetName val="10_312"/>
      <sheetName val="완성차_미수금2"/>
      <sheetName val="매출_물동명세2"/>
      <sheetName val="외상매출금현황-수정분_A22"/>
      <sheetName val="YTD_Sales(0411)2"/>
      <sheetName val="계수원본(99_2_28)2"/>
      <sheetName val="Cash_Flow1"/>
      <sheetName val="Net_PL(세분류)1"/>
      <sheetName val="받을어음할인및_융통어음1"/>
      <sheetName val="3_판관비명세서1"/>
      <sheetName val="아파트_기성내역서1"/>
      <sheetName val="업무분장_1"/>
      <sheetName val="2_대외공문1"/>
      <sheetName val="장할생활_(2)1"/>
      <sheetName val="증감분석_및_연결조정1"/>
      <sheetName val="1공장_재공품생산현황1"/>
      <sheetName val="11_17-11_231"/>
      <sheetName val="11_24-11_301"/>
      <sheetName val="2_상각보정명세1"/>
      <sheetName val="매출채권_및_담보비율_변동1"/>
      <sheetName val="Dólar_Observado1"/>
      <sheetName val="비교원가제출_고1"/>
      <sheetName val="의뢰건_(2)1"/>
      <sheetName val="5_소재1"/>
      <sheetName val="1월실적_(2)1"/>
      <sheetName val="대차대조표12_011"/>
      <sheetName val="4_2유효폭의_계산1"/>
      <sheetName val="4-1__매출원가_손익계획_집계표1"/>
      <sheetName val="퇴직급여충당금12_311"/>
      <sheetName val="25_보증금(임차보증금외)1"/>
      <sheetName val="24_보증금(전신전화가입권)1"/>
      <sheetName val="1_MDF1공장1"/>
      <sheetName val="화섬_MDP1"/>
      <sheetName val="Reference_(변경)1"/>
      <sheetName val="경영계획_수립_참고자료_▶▶▶1"/>
      <sheetName val="사업부서_작성자료_▶▶▶1"/>
      <sheetName val="15년_손익_(GS신규Vision)_요약-연간비교장1"/>
      <sheetName val="15년_손익_(GS신규Vision)_요약-(간접비_포함1"/>
      <sheetName val="15년_손익-GS신규Vision1"/>
      <sheetName val="매출_계획1"/>
      <sheetName val="매출계획_산출근거1"/>
      <sheetName val="재료비(율)_계획1"/>
      <sheetName val="재료비(율)_산출근거1"/>
      <sheetName val="인원인건비&amp;간접비_계획1"/>
      <sheetName val="감가상각비_계산1"/>
      <sheetName val="간접비_계획1"/>
      <sheetName val="Reference_(기존)1"/>
      <sheetName val="2014년_손익1"/>
      <sheetName val="15년_손익_(GDR_Rental사업)_요약-연간비교장1"/>
      <sheetName val="15년_손익_(GDR_Rent사업)_요약-(간접비_포함1"/>
      <sheetName val="15년_손익-GDR_Rental사업1"/>
      <sheetName val="매출&amp;재료비&amp;비용&amp;투자_산출근거1"/>
      <sheetName val="CT_재공품생산현황1"/>
      <sheetName val="비용_배부후1"/>
      <sheetName val="품의양"/>
      <sheetName val="admin"/>
      <sheetName val="일위_파일"/>
      <sheetName val="법인별요약"/>
      <sheetName val="원가계산 (2)"/>
      <sheetName val="도근좌표"/>
      <sheetName val="요약PL"/>
      <sheetName val="참고_주임대리승진안(2013下)"/>
      <sheetName val="97년추정손익계산서"/>
      <sheetName val="0.0ControlSheet"/>
      <sheetName val="ST"/>
      <sheetName val="배부표"/>
      <sheetName val="상품입력"/>
      <sheetName val="미수수익"/>
      <sheetName val="이자수익PT"/>
      <sheetName val="현금 및 예치금Lead"/>
      <sheetName val="보정"/>
      <sheetName val="현금및예치금 명세서"/>
      <sheetName val="97년"/>
      <sheetName val="Sheet7"/>
      <sheetName val="종기실공문"/>
      <sheetName val="업체손실공수.xls"/>
      <sheetName val="기본일위"/>
      <sheetName val="EQT-ESTN"/>
      <sheetName val="기본정보"/>
      <sheetName val="지점월추이"/>
      <sheetName val="호프"/>
      <sheetName val="과8"/>
      <sheetName val="손익분석"/>
      <sheetName val="의왕"/>
      <sheetName val="2009BS_감사전"/>
      <sheetName val="scosht"/>
      <sheetName val="2009PL_감사전"/>
      <sheetName val="UTCA"/>
      <sheetName val="1주"/>
      <sheetName val="2주"/>
      <sheetName val="3주"/>
      <sheetName val="4주"/>
      <sheetName val="직급실적"/>
      <sheetName val="TUL30"/>
      <sheetName val="아울렛_농산벤더"/>
      <sheetName val="경영비율_"/>
      <sheetName val="VB_"/>
      <sheetName val="원가계산_(2)"/>
      <sheetName val="9703"/>
      <sheetName val="고정자산원본"/>
      <sheetName val="투자현황"/>
      <sheetName val="가중치_사용자본회전율"/>
      <sheetName val="EE"/>
      <sheetName val="T02"/>
      <sheetName val="f3"/>
      <sheetName val="9706"/>
      <sheetName val="시작"/>
      <sheetName val="외화금융(97-03)"/>
      <sheetName val="주요비율-낙관"/>
      <sheetName val="Ⅰ-1"/>
      <sheetName val="대차,손익"/>
      <sheetName val="손익계산서(管理)"/>
      <sheetName val="구동"/>
      <sheetName val="경비공통"/>
      <sheetName val="용역원가명세서"/>
      <sheetName val="sap`04.7.14"/>
      <sheetName val="F-1,2"/>
      <sheetName val="담당자"/>
      <sheetName val="마감분석"/>
      <sheetName val="업체별재고금액"/>
      <sheetName val="성적표96"/>
      <sheetName val="추가예산"/>
      <sheetName val="주관사업"/>
      <sheetName val="일반(본사)"/>
      <sheetName val="일반(의성)"/>
      <sheetName val="미수금(공동공사비)"/>
      <sheetName val="경영분석"/>
      <sheetName val="서식지정"/>
      <sheetName val="기계장치"/>
      <sheetName val="result0927"/>
      <sheetName val="대우자동차용역비"/>
      <sheetName val="ORIGIN"/>
      <sheetName val="대차"/>
      <sheetName val="13.보증금(전신전화가입권)"/>
      <sheetName val="호봉표"/>
      <sheetName val="형틀공사"/>
      <sheetName val="월말마감"/>
      <sheetName val="SMCB9617145"/>
      <sheetName val="잉여금"/>
      <sheetName val="붙임2-1  지급조서명세서(2001년분)"/>
      <sheetName val="支払明細"/>
      <sheetName val="영업단위-8월"/>
      <sheetName val="산근"/>
      <sheetName val="TB(BS)"/>
      <sheetName val="TB(PL)"/>
      <sheetName val="중부사업담당 1-11월 원가"/>
      <sheetName val="51102"/>
      <sheetName val="근로영수증"/>
      <sheetName val="퇴직영수증"/>
      <sheetName val="정시성현황"/>
      <sheetName val="중부사업담당_1-11월_원가"/>
      <sheetName val="US Revenue (2)"/>
      <sheetName val="Act-NCI"/>
      <sheetName val="Act-NCE"/>
      <sheetName val="Control"/>
      <sheetName val="UTMBPL"/>
      <sheetName val="중부사업담당_1-11월_원가1"/>
      <sheetName val="YM98"/>
      <sheetName val="본사감가상각대장(비품)"/>
      <sheetName val="96"/>
      <sheetName val="제조공정"/>
      <sheetName val="MA"/>
      <sheetName val="96시"/>
      <sheetName val="Index"/>
      <sheetName val="평가제외"/>
      <sheetName val="수선비"/>
      <sheetName val="WH"/>
      <sheetName val="MANAGER"/>
      <sheetName val="118_세금과공과"/>
      <sheetName val="108_수선비"/>
      <sheetName val="95D"/>
      <sheetName val="94D"/>
      <sheetName val="작업통제용"/>
      <sheetName val="93상각비"/>
      <sheetName val="보통예금"/>
      <sheetName val="2담당0113"/>
      <sheetName val="1담당0113"/>
      <sheetName val="PR제조"/>
      <sheetName val="费率"/>
      <sheetName val="현금흐름표 근거자료"/>
      <sheetName val="黄做原材料进销存"/>
      <sheetName val="관세구분시트"/>
      <sheetName val="추가강의료내역"/>
      <sheetName val="5131"/>
      <sheetName val="경영계획"/>
      <sheetName val="조립지적"/>
      <sheetName val="2004년추계"/>
      <sheetName val="별제권_정리담보권"/>
      <sheetName val="INTC"/>
      <sheetName val="조정명세서"/>
      <sheetName val="34"/>
      <sheetName val="01_12月_Lot별_판매실적.xls"/>
      <sheetName val="원시데이타"/>
      <sheetName val="차량운반구상각"/>
      <sheetName val="건물"/>
      <sheetName val="구축물"/>
      <sheetName val="당좌예금"/>
      <sheetName val="CapMult"/>
      <sheetName val="Industry Indices"/>
      <sheetName val="◀Chart_Data"/>
      <sheetName val="3사분기계획"/>
      <sheetName val="투자자산명세서"/>
      <sheetName val="명세"/>
      <sheetName val="BOX명칭"/>
      <sheetName val="95WBS"/>
      <sheetName val="공항,제주 판매율 분석"/>
      <sheetName val="1_현금흐름표"/>
      <sheetName val="조건식"/>
      <sheetName val="산업잠재수요현황"/>
      <sheetName val="산업체판매량세부내역"/>
      <sheetName val="매입계산서"/>
      <sheetName val="원가배부작업시간"/>
      <sheetName val="외화"/>
      <sheetName val="LEAD SHEET (K상각후회수율)"/>
      <sheetName val="제작실적"/>
      <sheetName val="PC실적"/>
      <sheetName val="신부서코드"/>
      <sheetName val="충당금"/>
      <sheetName val="EXPENSE"/>
      <sheetName val="일위대가표"/>
      <sheetName val="이름표"/>
      <sheetName val="현금흐름계산"/>
      <sheetName val="단기금융상품"/>
      <sheetName val="영업미수금"/>
      <sheetName val="저장품"/>
      <sheetName val="가동설비"/>
      <sheetName val="고정부채"/>
      <sheetName val="손익계산서(성질별)상수도"/>
      <sheetName val="차이명세"/>
      <sheetName val="총괄원가"/>
      <sheetName val="경영분석산식(참고)"/>
      <sheetName val="차입금상환표"/>
      <sheetName val="건설중인자산(기타)"/>
      <sheetName val="23기-3분기결산PL"/>
      <sheetName val="피보험자명세(럭키확정분)"/>
      <sheetName val="예적금"/>
      <sheetName val="bs"/>
      <sheetName val="8월"/>
      <sheetName val="파워콤"/>
      <sheetName val="기초데이타"/>
      <sheetName val="배서어음명세서"/>
      <sheetName val="fnc"/>
      <sheetName val="Re1"/>
      <sheetName val="2.지분법적용주식Leadsheet(회사제시)"/>
      <sheetName val="시설이용권명세서"/>
      <sheetName val="PUR-12K"/>
      <sheetName val="인사자료총집계"/>
      <sheetName val="연평잔"/>
      <sheetName val="SE_Output"/>
      <sheetName val="원가배분01년(등본)"/>
      <sheetName val="공구기구"/>
      <sheetName val="은행조회서"/>
      <sheetName val="23을"/>
      <sheetName val="본사_09"/>
      <sheetName val="score_sheet3"/>
      <sheetName val="공제사업score_sheet3"/>
      <sheetName val="법인세비용_계산3"/>
      <sheetName val="정관_및_회계규정3"/>
      <sheetName val="주요ISSUE_사항3"/>
      <sheetName val="10_313"/>
      <sheetName val="완성차_미수금3"/>
      <sheetName val="2006_과표및세액조정계산서3"/>
      <sheetName val="매출_물동명세3"/>
      <sheetName val="Net_PL(세분류)2"/>
      <sheetName val="계수원본(99_2_28)3"/>
      <sheetName val="YTD_Sales(0411)3"/>
      <sheetName val="외상매출금현황-수정분_A23"/>
      <sheetName val="Cash_Flow2"/>
      <sheetName val="3_판관비명세서2"/>
      <sheetName val="11_17-11_232"/>
      <sheetName val="11_24-11_302"/>
      <sheetName val="2_상각보정명세2"/>
      <sheetName val="2_대외공문2"/>
      <sheetName val="업무분장_2"/>
      <sheetName val="1공장_재공품생산현황2"/>
      <sheetName val="비교원가제출_고2"/>
      <sheetName val="아파트_기성내역서2"/>
      <sheetName val="장할생활_(2)2"/>
      <sheetName val="증감분석_및_연결조정2"/>
      <sheetName val="받을어음할인및_융통어음2"/>
      <sheetName val="의뢰건_(2)2"/>
      <sheetName val="5_소재2"/>
      <sheetName val="1월실적_(2)2"/>
      <sheetName val="매출채권_및_담보비율_변동2"/>
      <sheetName val="Dólar_Observado2"/>
      <sheetName val="대차대조표12_012"/>
      <sheetName val="4_2유효폭의_계산2"/>
      <sheetName val="4-1__매출원가_손익계획_집계표2"/>
      <sheetName val="화섬_MDP2"/>
      <sheetName val="퇴직급여충당금12_312"/>
      <sheetName val="25_보증금(임차보증금외)2"/>
      <sheetName val="24_보증금(전신전화가입권)2"/>
      <sheetName val="1_MDF1공장2"/>
      <sheetName val="비용_배부후2"/>
      <sheetName val="입력_판매"/>
      <sheetName val="입력_인원"/>
      <sheetName val="2_Critical_Component_Estimation"/>
      <sheetName val="00_08계정"/>
      <sheetName val="CT_재공품생산현황2"/>
      <sheetName val="중장기_외화자금_보정명세(PBC)"/>
      <sheetName val="#2_BSPL"/>
      <sheetName val="퇴직충당금(3_31)(국문)"/>
      <sheetName val="Reference_(변경)2"/>
      <sheetName val="매출액(명)_"/>
      <sheetName val="control_sheet"/>
      <sheetName val="경영계획_수립_참고자료_▶▶▶2"/>
      <sheetName val="사업부서_작성자료_▶▶▶2"/>
      <sheetName val="15년_손익_(GS신규Vision)_요약-연간비교장2"/>
      <sheetName val="15년_손익_(GS신규Vision)_요약-(간접비_포함2"/>
      <sheetName val="15년_손익-GS신규Vision2"/>
      <sheetName val="매출_계획2"/>
      <sheetName val="매출계획_산출근거2"/>
      <sheetName val="재료비(율)_계획2"/>
      <sheetName val="재료비(율)_산출근거2"/>
      <sheetName val="인원인건비&amp;간접비_계획2"/>
      <sheetName val="감가상각비_계산2"/>
      <sheetName val="간접비_계획2"/>
      <sheetName val="Reference_(기존)2"/>
      <sheetName val="2014년_손익2"/>
      <sheetName val="15년_손익_(GDR_Rental사업)_요약-연간비교장2"/>
      <sheetName val="15년_손익_(GDR_Rent사업)_요약-(간접비_포함2"/>
      <sheetName val="15년_손익-GDR_Rental사업2"/>
      <sheetName val="매출&amp;재료비&amp;비용&amp;투자_산출근거2"/>
      <sheetName val="General_Inputs"/>
      <sheetName val="CGC_Inputs"/>
      <sheetName val="Office_only_Letup"/>
      <sheetName val="유첨3_적용기준"/>
      <sheetName val="POS_(2)"/>
      <sheetName val="05_1Q"/>
      <sheetName val="산업은행_경영지표"/>
      <sheetName val="에뛰드_내부관리가"/>
      <sheetName val="INCOME_STATEMENT"/>
      <sheetName val="Packaging_cost_Back_Data"/>
      <sheetName val="현지법인_대손설정"/>
      <sheetName val="unit_4"/>
      <sheetName val="내역서_(2)"/>
      <sheetName val="관계회사거래내역및_채권채무잔액_99"/>
      <sheetName val="Team_종합"/>
      <sheetName val="현금_및_예치금Lead"/>
      <sheetName val="현금및예치금_명세서"/>
      <sheetName val="0_0ControlSheet"/>
      <sheetName val="업체손실공수_xls"/>
      <sheetName val="0000"/>
      <sheetName val="진도현황"/>
      <sheetName val="책임준비금"/>
      <sheetName val="관재"/>
      <sheetName val="원본"/>
      <sheetName val="118_세금과공과1"/>
      <sheetName val="108_수선비1"/>
      <sheetName val="sap`04_7_14"/>
      <sheetName val="13_보증금(전신전화가입권)"/>
      <sheetName val="붙임2-1__지급조서명세서(2001년분)"/>
      <sheetName val="공항,제주_판매율_분석"/>
      <sheetName val="US_Revenue_(2)"/>
      <sheetName val="CF_RE type"/>
      <sheetName val="시산"/>
      <sheetName val="관리1"/>
      <sheetName val="CASH"/>
      <sheetName val="평가예상(200308)"/>
      <sheetName val="본사"/>
      <sheetName val="Main"/>
      <sheetName val="F-4,5"/>
      <sheetName val="취득"/>
      <sheetName val="매출채권등리드"/>
      <sheetName val="99.7월 당월회수 실적"/>
      <sheetName val="CF_Assumption"/>
      <sheetName val="7 _2_"/>
      <sheetName val="결산비용"/>
      <sheetName val="부산물"/>
      <sheetName val="상품원가"/>
      <sheetName val="전부인쇄"/>
      <sheetName val="Bank charge"/>
      <sheetName val="FC-101"/>
      <sheetName val="첨부1"/>
      <sheetName val="99년하반기"/>
      <sheetName val="총제품수불"/>
      <sheetName val="작성양식"/>
      <sheetName val="차입"/>
      <sheetName val="년간 자금계획(90일 적용)"/>
      <sheetName val="표2"/>
      <sheetName val="CC Down load 0716"/>
      <sheetName val="월급제"/>
      <sheetName val="신공항A-9(원가수정)"/>
      <sheetName val="DB"/>
      <sheetName val="TAL"/>
      <sheetName val="하우투_집계"/>
      <sheetName val="제품수불(대체)"/>
      <sheetName val="원재료입력"/>
      <sheetName val="제품입력"/>
      <sheetName val="Dec-02"/>
      <sheetName val="Jun-04"/>
      <sheetName val="Oct-02"/>
      <sheetName val="9710"/>
      <sheetName val="월별보고표"/>
      <sheetName val="특별경비"/>
      <sheetName val="긴급근무"/>
      <sheetName val="현금등가물"/>
      <sheetName val="KA021901"/>
      <sheetName val="매출및매출채권"/>
      <sheetName val="조정전"/>
      <sheetName val="표시트"/>
      <sheetName val="서비스별 매출추이"/>
      <sheetName val="값목록(Do not touch)"/>
      <sheetName val="Sheet1 (2)"/>
      <sheetName val="아울렛_농산벤더1"/>
      <sheetName val="중부사업담당_1-11월_원가2"/>
      <sheetName val="허들조견표"/>
      <sheetName val="N賃率-職"/>
      <sheetName val="Item LIST"/>
      <sheetName val="Volume LIST"/>
      <sheetName val="년월차수당"/>
      <sheetName val="상여금"/>
      <sheetName val="GEN Inputs"/>
      <sheetName val="WACC_BUILDUP"/>
      <sheetName val="IRR"/>
      <sheetName val="급상여기초정보_08"/>
      <sheetName val="본사_08"/>
      <sheetName val="대항목"/>
      <sheetName val="질의(금액)참조"/>
      <sheetName val="손익항목표"/>
      <sheetName val="고급필터"/>
      <sheetName val="99입장목표"/>
      <sheetName val="금액"/>
      <sheetName val="流资汇总"/>
      <sheetName val="981-4분기"/>
      <sheetName val="재정비직인"/>
      <sheetName val="재정비내역"/>
      <sheetName val="지적고시내역"/>
      <sheetName val="경영비율_1"/>
      <sheetName val="원가계산_(2)1"/>
      <sheetName val="VB_1"/>
      <sheetName val="01_12月_Lot별_판매실적_xls"/>
      <sheetName val="Industry_Indices"/>
      <sheetName val="현금흐름표_근거자료"/>
      <sheetName val="잡급"/>
      <sheetName val="급여"/>
      <sheetName val="회원수&amp;결제&amp;매출"/>
      <sheetName val="지급수수료"/>
      <sheetName val="Assumptions"/>
      <sheetName val="매립"/>
      <sheetName val="내역서"/>
      <sheetName val="JP_GP_UP통합"/>
      <sheetName val="참고_ 카본단가 비교"/>
      <sheetName val="자산"/>
      <sheetName val="주거"/>
      <sheetName val="DATA 입력란"/>
      <sheetName val="1. 설계조건 2.단면가정 3. 하중계산"/>
      <sheetName val="주관1"/>
      <sheetName val="결과확인공문_KEIT"/>
      <sheetName val="감사보고서 (날인X)_KEIT"/>
      <sheetName val="감사보고서_KEIT"/>
      <sheetName val="총괄검토결과내역_KEIT"/>
      <sheetName val="별첨_상세내역_KEIT"/>
      <sheetName val="불인정내역_KEIT"/>
      <sheetName val="결과확인공문_KIAT"/>
      <sheetName val="감사보고서 (날인X)_KIAT"/>
      <sheetName val="감사보고서_KIAT"/>
      <sheetName val="검토결과_KIAT"/>
      <sheetName val="기관별_검토결과_KIAT"/>
      <sheetName val="불인정사항_KIAT"/>
      <sheetName val="결과확인공문-최종결과시(전담)_KETEP"/>
      <sheetName val="결과확인공문-최종결과시(수행)_KETEP"/>
      <sheetName val="결과확인공문-최종결과시_KETEP"/>
      <sheetName val="감사보고서 (날인X)_KETEP"/>
      <sheetName val="감사보고서_KETEP"/>
      <sheetName val="검토결과_KETEP"/>
      <sheetName val="기관별검토결과_KETEP"/>
      <sheetName val="불인정내역_KETEP"/>
      <sheetName val="사용현황"/>
      <sheetName val="인건비"/>
      <sheetName val="환수금계산"/>
      <sheetName val="재원별지출내역"/>
      <sheetName val="재원별지출내역 (2)"/>
      <sheetName val="이월금"/>
      <sheetName val="연구시설·장비 및 재료비"/>
      <sheetName val="연구활동비"/>
      <sheetName val="학생인건비"/>
      <sheetName val="연구과제추진비"/>
      <sheetName val="연구수당"/>
      <sheetName val="간접비"/>
      <sheetName val="세목별 사용내역조회"/>
      <sheetName val="검토내역"/>
      <sheetName val="참여율"/>
      <sheetName val="인건비_피벗"/>
      <sheetName val="내부인건비_(DB)"/>
      <sheetName val="인건비시트"/>
      <sheetName val="★인건비시트_(재)경북테크노파크"/>
      <sheetName val="★인건비시트_재단법인경북차량용임베디드기술연구원"/>
      <sheetName val="인건비 소요 명세"/>
      <sheetName val="검토내역_문구"/>
      <sheetName val="서식"/>
      <sheetName val="간접비율"/>
      <sheetName val="수입검사현황 Rev1"/>
      <sheetName val="7.3 DY팀"/>
      <sheetName val="수정사항집계표"/>
      <sheetName val="부실채권"/>
      <sheetName val="집계표"/>
      <sheetName val="미지금(01)"/>
      <sheetName val="기구표"/>
      <sheetName val="장기차입금"/>
      <sheetName val="MIJIBI"/>
      <sheetName val="6D257"/>
      <sheetName val="주당순이익1분기"/>
      <sheetName val="비교"/>
      <sheetName val="조회서"/>
      <sheetName val="05현금등가"/>
      <sheetName val="8월차잔"/>
      <sheetName val="정기적금"/>
      <sheetName val="일반부표"/>
      <sheetName val="ST제품"/>
      <sheetName val="AQL(0.65)"/>
      <sheetName val="compare2"/>
      <sheetName val="치약_v011㤂ᖄ됁"/>
      <sheetName val="치약_v011_x0000_츀"/>
      <sheetName val="김종록2"/>
      <sheetName val="구매차입"/>
      <sheetName val="U3.1"/>
      <sheetName val="영업외손익등"/>
      <sheetName val="maccp04"/>
      <sheetName val="10월"/>
      <sheetName val="투자유가증권"/>
      <sheetName val="01is(누계)"/>
      <sheetName val="용연"/>
      <sheetName val="울산"/>
      <sheetName val="진천"/>
      <sheetName val="구미"/>
      <sheetName val="대구"/>
      <sheetName val="언양"/>
      <sheetName val="기본입력사항"/>
      <sheetName val="매출96(장항)"/>
      <sheetName val="KUBYEA"/>
      <sheetName val="목차"/>
      <sheetName val="제품분류코드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 refreshError="1"/>
      <sheetData sheetId="321" refreshError="1"/>
      <sheetData sheetId="322" refreshError="1"/>
      <sheetData sheetId="323" refreshError="1"/>
      <sheetData sheetId="324" refreshError="1"/>
      <sheetData sheetId="325" refreshError="1"/>
      <sheetData sheetId="326" refreshError="1"/>
      <sheetData sheetId="327" refreshError="1"/>
      <sheetData sheetId="328" refreshError="1"/>
      <sheetData sheetId="329" refreshError="1"/>
      <sheetData sheetId="330" refreshError="1"/>
      <sheetData sheetId="331" refreshError="1"/>
      <sheetData sheetId="332" refreshError="1"/>
      <sheetData sheetId="333" refreshError="1"/>
      <sheetData sheetId="334" refreshError="1"/>
      <sheetData sheetId="335" refreshError="1"/>
      <sheetData sheetId="336" refreshError="1"/>
      <sheetData sheetId="337" refreshError="1"/>
      <sheetData sheetId="338" refreshError="1"/>
      <sheetData sheetId="339" refreshError="1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  <sheetData sheetId="369" refreshError="1"/>
      <sheetData sheetId="370" refreshError="1"/>
      <sheetData sheetId="371" refreshError="1"/>
      <sheetData sheetId="372" refreshError="1"/>
      <sheetData sheetId="373" refreshError="1"/>
      <sheetData sheetId="374" refreshError="1"/>
      <sheetData sheetId="375" refreshError="1"/>
      <sheetData sheetId="376" refreshError="1"/>
      <sheetData sheetId="377" refreshError="1"/>
      <sheetData sheetId="378" refreshError="1"/>
      <sheetData sheetId="379" refreshError="1"/>
      <sheetData sheetId="380" refreshError="1"/>
      <sheetData sheetId="381" refreshError="1"/>
      <sheetData sheetId="382" refreshError="1"/>
      <sheetData sheetId="383" refreshError="1"/>
      <sheetData sheetId="384" refreshError="1"/>
      <sheetData sheetId="385" refreshError="1"/>
      <sheetData sheetId="386" refreshError="1"/>
      <sheetData sheetId="387" refreshError="1"/>
      <sheetData sheetId="388" refreshError="1"/>
      <sheetData sheetId="389" refreshError="1"/>
      <sheetData sheetId="390" refreshError="1"/>
      <sheetData sheetId="391" refreshError="1"/>
      <sheetData sheetId="392" refreshError="1"/>
      <sheetData sheetId="393"/>
      <sheetData sheetId="394"/>
      <sheetData sheetId="395"/>
      <sheetData sheetId="396"/>
      <sheetData sheetId="397"/>
      <sheetData sheetId="398"/>
      <sheetData sheetId="399"/>
      <sheetData sheetId="400"/>
      <sheetData sheetId="401"/>
      <sheetData sheetId="402"/>
      <sheetData sheetId="403"/>
      <sheetData sheetId="404"/>
      <sheetData sheetId="405"/>
      <sheetData sheetId="406"/>
      <sheetData sheetId="407"/>
      <sheetData sheetId="408"/>
      <sheetData sheetId="409"/>
      <sheetData sheetId="410"/>
      <sheetData sheetId="411"/>
      <sheetData sheetId="412"/>
      <sheetData sheetId="413"/>
      <sheetData sheetId="414"/>
      <sheetData sheetId="415" refreshError="1"/>
      <sheetData sheetId="416" refreshError="1"/>
      <sheetData sheetId="417" refreshError="1"/>
      <sheetData sheetId="418" refreshError="1"/>
      <sheetData sheetId="419" refreshError="1"/>
      <sheetData sheetId="420" refreshError="1"/>
      <sheetData sheetId="421" refreshError="1"/>
      <sheetData sheetId="422" refreshError="1"/>
      <sheetData sheetId="423" refreshError="1"/>
      <sheetData sheetId="424" refreshError="1"/>
      <sheetData sheetId="425" refreshError="1"/>
      <sheetData sheetId="426" refreshError="1"/>
      <sheetData sheetId="427" refreshError="1"/>
      <sheetData sheetId="428" refreshError="1"/>
      <sheetData sheetId="429" refreshError="1"/>
      <sheetData sheetId="430" refreshError="1"/>
      <sheetData sheetId="431" refreshError="1"/>
      <sheetData sheetId="432" refreshError="1"/>
      <sheetData sheetId="433" refreshError="1"/>
      <sheetData sheetId="434" refreshError="1"/>
      <sheetData sheetId="435" refreshError="1"/>
      <sheetData sheetId="436" refreshError="1"/>
      <sheetData sheetId="437" refreshError="1"/>
      <sheetData sheetId="438" refreshError="1"/>
      <sheetData sheetId="439" refreshError="1"/>
      <sheetData sheetId="440" refreshError="1"/>
      <sheetData sheetId="441" refreshError="1"/>
      <sheetData sheetId="442" refreshError="1"/>
      <sheetData sheetId="443" refreshError="1"/>
      <sheetData sheetId="444" refreshError="1"/>
      <sheetData sheetId="445" refreshError="1"/>
      <sheetData sheetId="446" refreshError="1"/>
      <sheetData sheetId="447" refreshError="1"/>
      <sheetData sheetId="448" refreshError="1"/>
      <sheetData sheetId="449" refreshError="1"/>
      <sheetData sheetId="450" refreshError="1"/>
      <sheetData sheetId="451" refreshError="1"/>
      <sheetData sheetId="452" refreshError="1"/>
      <sheetData sheetId="453" refreshError="1"/>
      <sheetData sheetId="454" refreshError="1"/>
      <sheetData sheetId="455" refreshError="1"/>
      <sheetData sheetId="456" refreshError="1"/>
      <sheetData sheetId="457" refreshError="1"/>
      <sheetData sheetId="458" refreshError="1"/>
      <sheetData sheetId="459" refreshError="1"/>
      <sheetData sheetId="460" refreshError="1"/>
      <sheetData sheetId="461" refreshError="1"/>
      <sheetData sheetId="462" refreshError="1"/>
      <sheetData sheetId="463" refreshError="1"/>
      <sheetData sheetId="464" refreshError="1"/>
      <sheetData sheetId="465" refreshError="1"/>
      <sheetData sheetId="466" refreshError="1"/>
      <sheetData sheetId="467" refreshError="1"/>
      <sheetData sheetId="468" refreshError="1"/>
      <sheetData sheetId="469" refreshError="1"/>
      <sheetData sheetId="470" refreshError="1"/>
      <sheetData sheetId="471" refreshError="1"/>
      <sheetData sheetId="472" refreshError="1"/>
      <sheetData sheetId="473" refreshError="1"/>
      <sheetData sheetId="474" refreshError="1"/>
      <sheetData sheetId="475" refreshError="1"/>
      <sheetData sheetId="476" refreshError="1"/>
      <sheetData sheetId="477" refreshError="1"/>
      <sheetData sheetId="478" refreshError="1"/>
      <sheetData sheetId="479" refreshError="1"/>
      <sheetData sheetId="480" refreshError="1"/>
      <sheetData sheetId="481" refreshError="1"/>
      <sheetData sheetId="482" refreshError="1"/>
      <sheetData sheetId="483" refreshError="1"/>
      <sheetData sheetId="484" refreshError="1"/>
      <sheetData sheetId="485" refreshError="1"/>
      <sheetData sheetId="486" refreshError="1"/>
      <sheetData sheetId="487" refreshError="1"/>
      <sheetData sheetId="488" refreshError="1"/>
      <sheetData sheetId="489" refreshError="1"/>
      <sheetData sheetId="490" refreshError="1"/>
      <sheetData sheetId="491" refreshError="1"/>
      <sheetData sheetId="492" refreshError="1"/>
      <sheetData sheetId="493" refreshError="1"/>
      <sheetData sheetId="494" refreshError="1"/>
      <sheetData sheetId="495" refreshError="1"/>
      <sheetData sheetId="496" refreshError="1"/>
      <sheetData sheetId="497" refreshError="1"/>
      <sheetData sheetId="498" refreshError="1"/>
      <sheetData sheetId="499" refreshError="1"/>
      <sheetData sheetId="500" refreshError="1"/>
      <sheetData sheetId="501" refreshError="1"/>
      <sheetData sheetId="502" refreshError="1"/>
      <sheetData sheetId="503" refreshError="1"/>
      <sheetData sheetId="504" refreshError="1"/>
      <sheetData sheetId="505" refreshError="1"/>
      <sheetData sheetId="506" refreshError="1"/>
      <sheetData sheetId="507" refreshError="1"/>
      <sheetData sheetId="508" refreshError="1"/>
      <sheetData sheetId="509" refreshError="1"/>
      <sheetData sheetId="510"/>
      <sheetData sheetId="511"/>
      <sheetData sheetId="512"/>
      <sheetData sheetId="513"/>
      <sheetData sheetId="514"/>
      <sheetData sheetId="515"/>
      <sheetData sheetId="516"/>
      <sheetData sheetId="517"/>
      <sheetData sheetId="518"/>
      <sheetData sheetId="519"/>
      <sheetData sheetId="520"/>
      <sheetData sheetId="521"/>
      <sheetData sheetId="522"/>
      <sheetData sheetId="523"/>
      <sheetData sheetId="524"/>
      <sheetData sheetId="525"/>
      <sheetData sheetId="526"/>
      <sheetData sheetId="527"/>
      <sheetData sheetId="528"/>
      <sheetData sheetId="529"/>
      <sheetData sheetId="530"/>
      <sheetData sheetId="531"/>
      <sheetData sheetId="532"/>
      <sheetData sheetId="533"/>
      <sheetData sheetId="534"/>
      <sheetData sheetId="535" refreshError="1"/>
      <sheetData sheetId="536" refreshError="1"/>
      <sheetData sheetId="537" refreshError="1"/>
      <sheetData sheetId="538" refreshError="1"/>
      <sheetData sheetId="539" refreshError="1"/>
      <sheetData sheetId="540" refreshError="1"/>
      <sheetData sheetId="541" refreshError="1"/>
      <sheetData sheetId="542" refreshError="1"/>
      <sheetData sheetId="543" refreshError="1"/>
      <sheetData sheetId="544" refreshError="1"/>
      <sheetData sheetId="545" refreshError="1"/>
      <sheetData sheetId="546" refreshError="1"/>
      <sheetData sheetId="547" refreshError="1"/>
      <sheetData sheetId="548" refreshError="1"/>
      <sheetData sheetId="549" refreshError="1"/>
      <sheetData sheetId="550" refreshError="1"/>
      <sheetData sheetId="551" refreshError="1"/>
      <sheetData sheetId="552" refreshError="1"/>
      <sheetData sheetId="553" refreshError="1"/>
      <sheetData sheetId="554" refreshError="1"/>
      <sheetData sheetId="555" refreshError="1"/>
      <sheetData sheetId="556" refreshError="1"/>
      <sheetData sheetId="557" refreshError="1"/>
      <sheetData sheetId="558" refreshError="1"/>
      <sheetData sheetId="559" refreshError="1"/>
      <sheetData sheetId="560" refreshError="1"/>
      <sheetData sheetId="561" refreshError="1"/>
      <sheetData sheetId="562" refreshError="1"/>
      <sheetData sheetId="563"/>
      <sheetData sheetId="564"/>
      <sheetData sheetId="565"/>
      <sheetData sheetId="566"/>
      <sheetData sheetId="567"/>
      <sheetData sheetId="568"/>
      <sheetData sheetId="569"/>
      <sheetData sheetId="570"/>
      <sheetData sheetId="571"/>
      <sheetData sheetId="572"/>
      <sheetData sheetId="573"/>
      <sheetData sheetId="574"/>
      <sheetData sheetId="575"/>
      <sheetData sheetId="576"/>
      <sheetData sheetId="577"/>
      <sheetData sheetId="578"/>
      <sheetData sheetId="579" refreshError="1"/>
      <sheetData sheetId="580" refreshError="1"/>
      <sheetData sheetId="581" refreshError="1"/>
      <sheetData sheetId="582" refreshError="1"/>
      <sheetData sheetId="583" refreshError="1"/>
      <sheetData sheetId="584" refreshError="1"/>
      <sheetData sheetId="585" refreshError="1"/>
      <sheetData sheetId="586" refreshError="1"/>
      <sheetData sheetId="587" refreshError="1"/>
      <sheetData sheetId="588" refreshError="1"/>
      <sheetData sheetId="589" refreshError="1"/>
      <sheetData sheetId="590" refreshError="1"/>
      <sheetData sheetId="591" refreshError="1"/>
      <sheetData sheetId="592" refreshError="1"/>
      <sheetData sheetId="593" refreshError="1"/>
      <sheetData sheetId="594" refreshError="1"/>
      <sheetData sheetId="595" refreshError="1"/>
      <sheetData sheetId="596" refreshError="1"/>
      <sheetData sheetId="597" refreshError="1"/>
      <sheetData sheetId="598" refreshError="1"/>
      <sheetData sheetId="599" refreshError="1"/>
      <sheetData sheetId="600" refreshError="1"/>
      <sheetData sheetId="601" refreshError="1"/>
      <sheetData sheetId="602" refreshError="1"/>
      <sheetData sheetId="603" refreshError="1"/>
      <sheetData sheetId="604" refreshError="1"/>
      <sheetData sheetId="605" refreshError="1"/>
      <sheetData sheetId="606" refreshError="1"/>
      <sheetData sheetId="607" refreshError="1"/>
      <sheetData sheetId="608" refreshError="1"/>
      <sheetData sheetId="609" refreshError="1"/>
      <sheetData sheetId="610" refreshError="1"/>
      <sheetData sheetId="611" refreshError="1"/>
      <sheetData sheetId="612" refreshError="1"/>
      <sheetData sheetId="613" refreshError="1"/>
      <sheetData sheetId="614" refreshError="1"/>
      <sheetData sheetId="615" refreshError="1"/>
      <sheetData sheetId="616" refreshError="1"/>
      <sheetData sheetId="617" refreshError="1"/>
      <sheetData sheetId="618" refreshError="1"/>
      <sheetData sheetId="619" refreshError="1"/>
      <sheetData sheetId="620" refreshError="1"/>
      <sheetData sheetId="621" refreshError="1"/>
      <sheetData sheetId="622" refreshError="1"/>
      <sheetData sheetId="623" refreshError="1"/>
      <sheetData sheetId="624" refreshError="1"/>
      <sheetData sheetId="625" refreshError="1"/>
      <sheetData sheetId="626" refreshError="1"/>
      <sheetData sheetId="627" refreshError="1"/>
      <sheetData sheetId="628" refreshError="1"/>
      <sheetData sheetId="629" refreshError="1"/>
      <sheetData sheetId="630" refreshError="1"/>
      <sheetData sheetId="631" refreshError="1"/>
      <sheetData sheetId="632" refreshError="1"/>
      <sheetData sheetId="633" refreshError="1"/>
      <sheetData sheetId="634" refreshError="1"/>
      <sheetData sheetId="635"/>
      <sheetData sheetId="636"/>
      <sheetData sheetId="637"/>
      <sheetData sheetId="638"/>
      <sheetData sheetId="639"/>
      <sheetData sheetId="640"/>
      <sheetData sheetId="641"/>
      <sheetData sheetId="642"/>
      <sheetData sheetId="643"/>
      <sheetData sheetId="644"/>
      <sheetData sheetId="645"/>
      <sheetData sheetId="646"/>
      <sheetData sheetId="647"/>
      <sheetData sheetId="648"/>
      <sheetData sheetId="649" refreshError="1"/>
      <sheetData sheetId="650" refreshError="1"/>
      <sheetData sheetId="651" refreshError="1"/>
      <sheetData sheetId="652" refreshError="1"/>
      <sheetData sheetId="653"/>
      <sheetData sheetId="654"/>
      <sheetData sheetId="655"/>
      <sheetData sheetId="656"/>
      <sheetData sheetId="657"/>
      <sheetData sheetId="658"/>
      <sheetData sheetId="659"/>
      <sheetData sheetId="660"/>
      <sheetData sheetId="661"/>
      <sheetData sheetId="662"/>
      <sheetData sheetId="663"/>
      <sheetData sheetId="664"/>
      <sheetData sheetId="665"/>
      <sheetData sheetId="666"/>
      <sheetData sheetId="667"/>
      <sheetData sheetId="668"/>
      <sheetData sheetId="669" refreshError="1"/>
      <sheetData sheetId="670"/>
      <sheetData sheetId="671" refreshError="1"/>
      <sheetData sheetId="672" refreshError="1"/>
      <sheetData sheetId="673" refreshError="1"/>
      <sheetData sheetId="674" refreshError="1"/>
      <sheetData sheetId="675" refreshError="1"/>
      <sheetData sheetId="676" refreshError="1"/>
      <sheetData sheetId="677" refreshError="1"/>
      <sheetData sheetId="678" refreshError="1"/>
      <sheetData sheetId="679" refreshError="1"/>
      <sheetData sheetId="680" refreshError="1"/>
      <sheetData sheetId="681" refreshError="1"/>
      <sheetData sheetId="682"/>
      <sheetData sheetId="683"/>
      <sheetData sheetId="684"/>
      <sheetData sheetId="685"/>
      <sheetData sheetId="686"/>
      <sheetData sheetId="687"/>
      <sheetData sheetId="688"/>
      <sheetData sheetId="689"/>
      <sheetData sheetId="690"/>
      <sheetData sheetId="691"/>
      <sheetData sheetId="692"/>
      <sheetData sheetId="693"/>
      <sheetData sheetId="694"/>
      <sheetData sheetId="695"/>
      <sheetData sheetId="696"/>
      <sheetData sheetId="697"/>
      <sheetData sheetId="698"/>
      <sheetData sheetId="699"/>
      <sheetData sheetId="700"/>
      <sheetData sheetId="701"/>
      <sheetData sheetId="702"/>
      <sheetData sheetId="703"/>
      <sheetData sheetId="704"/>
      <sheetData sheetId="705"/>
      <sheetData sheetId="706"/>
      <sheetData sheetId="707"/>
      <sheetData sheetId="708"/>
      <sheetData sheetId="709"/>
      <sheetData sheetId="710"/>
      <sheetData sheetId="711"/>
      <sheetData sheetId="712"/>
      <sheetData sheetId="713"/>
      <sheetData sheetId="714"/>
      <sheetData sheetId="715"/>
      <sheetData sheetId="716"/>
      <sheetData sheetId="717"/>
      <sheetData sheetId="718"/>
      <sheetData sheetId="719"/>
      <sheetData sheetId="720"/>
      <sheetData sheetId="721"/>
      <sheetData sheetId="722"/>
      <sheetData sheetId="723"/>
      <sheetData sheetId="724"/>
      <sheetData sheetId="725"/>
      <sheetData sheetId="726"/>
      <sheetData sheetId="727"/>
      <sheetData sheetId="728"/>
      <sheetData sheetId="729"/>
      <sheetData sheetId="730"/>
      <sheetData sheetId="731"/>
      <sheetData sheetId="732"/>
      <sheetData sheetId="733"/>
      <sheetData sheetId="734"/>
      <sheetData sheetId="735"/>
      <sheetData sheetId="736"/>
      <sheetData sheetId="737"/>
      <sheetData sheetId="738"/>
      <sheetData sheetId="739"/>
      <sheetData sheetId="740"/>
      <sheetData sheetId="741"/>
      <sheetData sheetId="742" refreshError="1"/>
      <sheetData sheetId="743" refreshError="1"/>
      <sheetData sheetId="744" refreshError="1"/>
      <sheetData sheetId="745" refreshError="1"/>
      <sheetData sheetId="746" refreshError="1"/>
      <sheetData sheetId="747" refreshError="1"/>
      <sheetData sheetId="748" refreshError="1"/>
      <sheetData sheetId="749" refreshError="1"/>
      <sheetData sheetId="750" refreshError="1"/>
      <sheetData sheetId="751" refreshError="1"/>
      <sheetData sheetId="752" refreshError="1"/>
      <sheetData sheetId="753" refreshError="1"/>
      <sheetData sheetId="754" refreshError="1"/>
      <sheetData sheetId="755" refreshError="1"/>
      <sheetData sheetId="756" refreshError="1"/>
      <sheetData sheetId="757" refreshError="1"/>
      <sheetData sheetId="758" refreshError="1"/>
      <sheetData sheetId="759" refreshError="1"/>
      <sheetData sheetId="760" refreshError="1"/>
      <sheetData sheetId="761" refreshError="1"/>
      <sheetData sheetId="762" refreshError="1"/>
      <sheetData sheetId="763" refreshError="1"/>
      <sheetData sheetId="764" refreshError="1"/>
      <sheetData sheetId="765" refreshError="1"/>
      <sheetData sheetId="766" refreshError="1"/>
      <sheetData sheetId="767" refreshError="1"/>
      <sheetData sheetId="768" refreshError="1"/>
      <sheetData sheetId="769" refreshError="1"/>
      <sheetData sheetId="770" refreshError="1"/>
      <sheetData sheetId="771" refreshError="1"/>
      <sheetData sheetId="772" refreshError="1"/>
      <sheetData sheetId="773" refreshError="1"/>
      <sheetData sheetId="774" refreshError="1"/>
      <sheetData sheetId="775" refreshError="1"/>
      <sheetData sheetId="776" refreshError="1"/>
      <sheetData sheetId="777" refreshError="1"/>
      <sheetData sheetId="778" refreshError="1"/>
      <sheetData sheetId="779" refreshError="1"/>
      <sheetData sheetId="780" refreshError="1"/>
      <sheetData sheetId="781" refreshError="1"/>
      <sheetData sheetId="782" refreshError="1"/>
      <sheetData sheetId="783" refreshError="1"/>
      <sheetData sheetId="784" refreshError="1"/>
      <sheetData sheetId="785" refreshError="1"/>
      <sheetData sheetId="786" refreshError="1"/>
      <sheetData sheetId="787" refreshError="1"/>
      <sheetData sheetId="788" refreshError="1"/>
      <sheetData sheetId="789" refreshError="1"/>
      <sheetData sheetId="790" refreshError="1"/>
      <sheetData sheetId="791" refreshError="1"/>
      <sheetData sheetId="792" refreshError="1"/>
      <sheetData sheetId="793" refreshError="1"/>
      <sheetData sheetId="794" refreshError="1"/>
      <sheetData sheetId="795" refreshError="1"/>
      <sheetData sheetId="796" refreshError="1"/>
      <sheetData sheetId="797" refreshError="1"/>
      <sheetData sheetId="798" refreshError="1"/>
      <sheetData sheetId="799" refreshError="1"/>
      <sheetData sheetId="800" refreshError="1"/>
      <sheetData sheetId="801" refreshError="1"/>
      <sheetData sheetId="802" refreshError="1"/>
      <sheetData sheetId="803" refreshError="1"/>
      <sheetData sheetId="804" refreshError="1"/>
      <sheetData sheetId="805" refreshError="1"/>
      <sheetData sheetId="806" refreshError="1"/>
      <sheetData sheetId="807" refreshError="1"/>
      <sheetData sheetId="808" refreshError="1"/>
      <sheetData sheetId="809" refreshError="1"/>
      <sheetData sheetId="810" refreshError="1"/>
      <sheetData sheetId="811" refreshError="1"/>
      <sheetData sheetId="812" refreshError="1"/>
      <sheetData sheetId="813" refreshError="1"/>
      <sheetData sheetId="814" refreshError="1"/>
      <sheetData sheetId="815" refreshError="1"/>
      <sheetData sheetId="816" refreshError="1"/>
      <sheetData sheetId="817" refreshError="1"/>
      <sheetData sheetId="818" refreshError="1"/>
      <sheetData sheetId="819" refreshError="1"/>
      <sheetData sheetId="820" refreshError="1"/>
      <sheetData sheetId="821" refreshError="1"/>
      <sheetData sheetId="822" refreshError="1"/>
      <sheetData sheetId="823" refreshError="1"/>
      <sheetData sheetId="824" refreshError="1"/>
      <sheetData sheetId="825" refreshError="1"/>
      <sheetData sheetId="826" refreshError="1"/>
      <sheetData sheetId="827" refreshError="1"/>
      <sheetData sheetId="828" refreshError="1"/>
      <sheetData sheetId="829" refreshError="1"/>
      <sheetData sheetId="830" refreshError="1"/>
      <sheetData sheetId="831" refreshError="1"/>
      <sheetData sheetId="832" refreshError="1"/>
      <sheetData sheetId="833" refreshError="1"/>
      <sheetData sheetId="834" refreshError="1"/>
      <sheetData sheetId="835" refreshError="1"/>
      <sheetData sheetId="836" refreshError="1"/>
      <sheetData sheetId="837" refreshError="1"/>
      <sheetData sheetId="838" refreshError="1"/>
      <sheetData sheetId="839" refreshError="1"/>
      <sheetData sheetId="840" refreshError="1"/>
      <sheetData sheetId="841" refreshError="1"/>
      <sheetData sheetId="842" refreshError="1"/>
      <sheetData sheetId="843" refreshError="1"/>
      <sheetData sheetId="844" refreshError="1"/>
      <sheetData sheetId="845" refreshError="1"/>
      <sheetData sheetId="846" refreshError="1"/>
      <sheetData sheetId="847" refreshError="1"/>
      <sheetData sheetId="848" refreshError="1"/>
      <sheetData sheetId="849" refreshError="1"/>
      <sheetData sheetId="850" refreshError="1"/>
      <sheetData sheetId="851" refreshError="1"/>
      <sheetData sheetId="852" refreshError="1"/>
      <sheetData sheetId="853" refreshError="1"/>
      <sheetData sheetId="854" refreshError="1"/>
      <sheetData sheetId="855" refreshError="1"/>
      <sheetData sheetId="856" refreshError="1"/>
      <sheetData sheetId="857" refreshError="1"/>
      <sheetData sheetId="858" refreshError="1"/>
      <sheetData sheetId="859" refreshError="1"/>
      <sheetData sheetId="860" refreshError="1"/>
      <sheetData sheetId="861" refreshError="1"/>
      <sheetData sheetId="862" refreshError="1"/>
      <sheetData sheetId="863" refreshError="1"/>
      <sheetData sheetId="864" refreshError="1"/>
      <sheetData sheetId="865" refreshError="1"/>
      <sheetData sheetId="866" refreshError="1"/>
      <sheetData sheetId="867" refreshError="1"/>
      <sheetData sheetId="868" refreshError="1"/>
      <sheetData sheetId="869" refreshError="1"/>
      <sheetData sheetId="870" refreshError="1"/>
      <sheetData sheetId="871" refreshError="1"/>
      <sheetData sheetId="872" refreshError="1"/>
      <sheetData sheetId="873" refreshError="1"/>
      <sheetData sheetId="874" refreshError="1"/>
      <sheetData sheetId="875" refreshError="1"/>
      <sheetData sheetId="876" refreshError="1"/>
      <sheetData sheetId="877" refreshError="1"/>
      <sheetData sheetId="878" refreshError="1"/>
      <sheetData sheetId="879" refreshError="1"/>
      <sheetData sheetId="880" refreshError="1"/>
      <sheetData sheetId="881" refreshError="1"/>
      <sheetData sheetId="882" refreshError="1"/>
      <sheetData sheetId="883" refreshError="1"/>
      <sheetData sheetId="884" refreshError="1"/>
      <sheetData sheetId="885" refreshError="1"/>
      <sheetData sheetId="886" refreshError="1"/>
      <sheetData sheetId="887" refreshError="1"/>
      <sheetData sheetId="888" refreshError="1"/>
      <sheetData sheetId="889" refreshError="1"/>
      <sheetData sheetId="890" refreshError="1"/>
      <sheetData sheetId="891" refreshError="1"/>
      <sheetData sheetId="892" refreshError="1"/>
      <sheetData sheetId="893" refreshError="1"/>
      <sheetData sheetId="894" refreshError="1"/>
      <sheetData sheetId="895" refreshError="1"/>
      <sheetData sheetId="896" refreshError="1"/>
      <sheetData sheetId="897" refreshError="1"/>
      <sheetData sheetId="898" refreshError="1"/>
      <sheetData sheetId="899" refreshError="1"/>
      <sheetData sheetId="900" refreshError="1"/>
      <sheetData sheetId="901" refreshError="1"/>
      <sheetData sheetId="902" refreshError="1"/>
      <sheetData sheetId="903" refreshError="1"/>
      <sheetData sheetId="904" refreshError="1"/>
      <sheetData sheetId="905" refreshError="1"/>
      <sheetData sheetId="906" refreshError="1"/>
      <sheetData sheetId="907" refreshError="1"/>
      <sheetData sheetId="908" refreshError="1"/>
      <sheetData sheetId="909" refreshError="1"/>
      <sheetData sheetId="910" refreshError="1"/>
      <sheetData sheetId="911" refreshError="1"/>
      <sheetData sheetId="912" refreshError="1"/>
      <sheetData sheetId="913" refreshError="1"/>
      <sheetData sheetId="914" refreshError="1"/>
      <sheetData sheetId="915" refreshError="1"/>
      <sheetData sheetId="916" refreshError="1"/>
      <sheetData sheetId="917" refreshError="1"/>
      <sheetData sheetId="918" refreshError="1"/>
      <sheetData sheetId="919" refreshError="1"/>
      <sheetData sheetId="920" refreshError="1"/>
      <sheetData sheetId="921" refreshError="1"/>
      <sheetData sheetId="922" refreshError="1"/>
      <sheetData sheetId="923" refreshError="1"/>
      <sheetData sheetId="924" refreshError="1"/>
      <sheetData sheetId="925" refreshError="1"/>
      <sheetData sheetId="926" refreshError="1"/>
      <sheetData sheetId="927" refreshError="1"/>
      <sheetData sheetId="928" refreshError="1"/>
      <sheetData sheetId="929" refreshError="1"/>
      <sheetData sheetId="930" refreshError="1"/>
      <sheetData sheetId="931" refreshError="1"/>
      <sheetData sheetId="932" refreshError="1"/>
      <sheetData sheetId="933" refreshError="1"/>
      <sheetData sheetId="934" refreshError="1"/>
      <sheetData sheetId="935" refreshError="1"/>
      <sheetData sheetId="936" refreshError="1"/>
      <sheetData sheetId="937" refreshError="1"/>
      <sheetData sheetId="938" refreshError="1"/>
      <sheetData sheetId="939" refreshError="1"/>
      <sheetData sheetId="940" refreshError="1"/>
      <sheetData sheetId="941" refreshError="1"/>
      <sheetData sheetId="942"/>
      <sheetData sheetId="943"/>
      <sheetData sheetId="944"/>
      <sheetData sheetId="945"/>
      <sheetData sheetId="946"/>
      <sheetData sheetId="947"/>
      <sheetData sheetId="948"/>
      <sheetData sheetId="949"/>
      <sheetData sheetId="950"/>
      <sheetData sheetId="951"/>
      <sheetData sheetId="952"/>
      <sheetData sheetId="953"/>
      <sheetData sheetId="954"/>
      <sheetData sheetId="955"/>
      <sheetData sheetId="956"/>
      <sheetData sheetId="957"/>
      <sheetData sheetId="958"/>
      <sheetData sheetId="959"/>
      <sheetData sheetId="960"/>
      <sheetData sheetId="961"/>
      <sheetData sheetId="962"/>
      <sheetData sheetId="963"/>
      <sheetData sheetId="964"/>
      <sheetData sheetId="965"/>
      <sheetData sheetId="966"/>
      <sheetData sheetId="967"/>
      <sheetData sheetId="968"/>
      <sheetData sheetId="969"/>
      <sheetData sheetId="970"/>
      <sheetData sheetId="971"/>
      <sheetData sheetId="972"/>
      <sheetData sheetId="973"/>
      <sheetData sheetId="974"/>
      <sheetData sheetId="975"/>
      <sheetData sheetId="976"/>
      <sheetData sheetId="977"/>
      <sheetData sheetId="978"/>
      <sheetData sheetId="979"/>
      <sheetData sheetId="980"/>
      <sheetData sheetId="981"/>
      <sheetData sheetId="982"/>
      <sheetData sheetId="983"/>
      <sheetData sheetId="984"/>
      <sheetData sheetId="985"/>
      <sheetData sheetId="986"/>
      <sheetData sheetId="987"/>
      <sheetData sheetId="988"/>
      <sheetData sheetId="989"/>
      <sheetData sheetId="990"/>
      <sheetData sheetId="991"/>
      <sheetData sheetId="992"/>
      <sheetData sheetId="993"/>
      <sheetData sheetId="994"/>
      <sheetData sheetId="995"/>
      <sheetData sheetId="996"/>
      <sheetData sheetId="997"/>
      <sheetData sheetId="998"/>
      <sheetData sheetId="999"/>
      <sheetData sheetId="1000"/>
      <sheetData sheetId="1001"/>
      <sheetData sheetId="1002"/>
      <sheetData sheetId="1003"/>
      <sheetData sheetId="1004"/>
      <sheetData sheetId="1005"/>
      <sheetData sheetId="1006"/>
      <sheetData sheetId="1007"/>
      <sheetData sheetId="1008"/>
      <sheetData sheetId="1009"/>
      <sheetData sheetId="1010"/>
      <sheetData sheetId="1011"/>
      <sheetData sheetId="1012"/>
      <sheetData sheetId="1013"/>
      <sheetData sheetId="1014"/>
      <sheetData sheetId="1015"/>
      <sheetData sheetId="1016"/>
      <sheetData sheetId="1017"/>
      <sheetData sheetId="1018"/>
      <sheetData sheetId="1019"/>
      <sheetData sheetId="1020"/>
      <sheetData sheetId="1021"/>
      <sheetData sheetId="1022"/>
      <sheetData sheetId="1023"/>
      <sheetData sheetId="1024"/>
      <sheetData sheetId="1025"/>
      <sheetData sheetId="1026"/>
      <sheetData sheetId="1027"/>
      <sheetData sheetId="1028"/>
      <sheetData sheetId="1029"/>
      <sheetData sheetId="1030" refreshError="1"/>
      <sheetData sheetId="1031" refreshError="1"/>
      <sheetData sheetId="1032" refreshError="1"/>
      <sheetData sheetId="1033" refreshError="1"/>
      <sheetData sheetId="1034" refreshError="1"/>
      <sheetData sheetId="1035"/>
      <sheetData sheetId="1036"/>
      <sheetData sheetId="1037"/>
      <sheetData sheetId="1038"/>
      <sheetData sheetId="1039"/>
      <sheetData sheetId="1040"/>
      <sheetData sheetId="1041"/>
      <sheetData sheetId="1042" refreshError="1"/>
      <sheetData sheetId="1043" refreshError="1"/>
      <sheetData sheetId="1044" refreshError="1"/>
      <sheetData sheetId="1045" refreshError="1"/>
      <sheetData sheetId="1046" refreshError="1"/>
      <sheetData sheetId="1047" refreshError="1"/>
      <sheetData sheetId="1048" refreshError="1"/>
      <sheetData sheetId="1049" refreshError="1"/>
      <sheetData sheetId="1050" refreshError="1"/>
      <sheetData sheetId="1051" refreshError="1"/>
      <sheetData sheetId="1052" refreshError="1"/>
      <sheetData sheetId="1053" refreshError="1"/>
      <sheetData sheetId="1054" refreshError="1"/>
      <sheetData sheetId="1055" refreshError="1"/>
      <sheetData sheetId="1056" refreshError="1"/>
      <sheetData sheetId="1057" refreshError="1"/>
      <sheetData sheetId="1058" refreshError="1"/>
      <sheetData sheetId="1059" refreshError="1"/>
      <sheetData sheetId="1060" refreshError="1"/>
      <sheetData sheetId="1061" refreshError="1"/>
      <sheetData sheetId="1062" refreshError="1"/>
      <sheetData sheetId="1063" refreshError="1"/>
      <sheetData sheetId="1064" refreshError="1"/>
      <sheetData sheetId="1065" refreshError="1"/>
      <sheetData sheetId="1066" refreshError="1"/>
      <sheetData sheetId="1067" refreshError="1"/>
      <sheetData sheetId="1068" refreshError="1"/>
      <sheetData sheetId="1069" refreshError="1"/>
      <sheetData sheetId="1070" refreshError="1"/>
      <sheetData sheetId="1071" refreshError="1"/>
      <sheetData sheetId="1072" refreshError="1"/>
      <sheetData sheetId="1073" refreshError="1"/>
      <sheetData sheetId="1074" refreshError="1"/>
      <sheetData sheetId="1075" refreshError="1"/>
      <sheetData sheetId="1076" refreshError="1"/>
      <sheetData sheetId="1077" refreshError="1"/>
      <sheetData sheetId="1078" refreshError="1"/>
      <sheetData sheetId="1079" refreshError="1"/>
      <sheetData sheetId="1080" refreshError="1"/>
      <sheetData sheetId="1081" refreshError="1"/>
      <sheetData sheetId="1082" refreshError="1"/>
      <sheetData sheetId="1083" refreshError="1"/>
      <sheetData sheetId="1084" refreshError="1"/>
      <sheetData sheetId="1085" refreshError="1"/>
      <sheetData sheetId="1086" refreshError="1"/>
      <sheetData sheetId="1087" refreshError="1"/>
      <sheetData sheetId="1088" refreshError="1"/>
      <sheetData sheetId="1089" refreshError="1"/>
      <sheetData sheetId="1090" refreshError="1"/>
      <sheetData sheetId="1091" refreshError="1"/>
      <sheetData sheetId="1092"/>
      <sheetData sheetId="1093"/>
      <sheetData sheetId="1094" refreshError="1"/>
      <sheetData sheetId="1095" refreshError="1"/>
      <sheetData sheetId="1096" refreshError="1"/>
      <sheetData sheetId="1097" refreshError="1"/>
      <sheetData sheetId="1098" refreshError="1"/>
      <sheetData sheetId="1099" refreshError="1"/>
      <sheetData sheetId="1100" refreshError="1"/>
      <sheetData sheetId="1101" refreshError="1"/>
      <sheetData sheetId="1102" refreshError="1"/>
      <sheetData sheetId="1103" refreshError="1"/>
      <sheetData sheetId="1104" refreshError="1"/>
      <sheetData sheetId="1105" refreshError="1"/>
      <sheetData sheetId="1106" refreshError="1"/>
      <sheetData sheetId="1107" refreshError="1"/>
      <sheetData sheetId="1108" refreshError="1"/>
      <sheetData sheetId="1109" refreshError="1"/>
      <sheetData sheetId="1110" refreshError="1"/>
      <sheetData sheetId="1111" refreshError="1"/>
      <sheetData sheetId="1112" refreshError="1"/>
      <sheetData sheetId="1113" refreshError="1"/>
      <sheetData sheetId="1114" refreshError="1"/>
      <sheetData sheetId="1115" refreshError="1"/>
      <sheetData sheetId="1116"/>
      <sheetData sheetId="1117"/>
      <sheetData sheetId="1118"/>
      <sheetData sheetId="1119"/>
      <sheetData sheetId="1120"/>
      <sheetData sheetId="1121"/>
      <sheetData sheetId="1122" refreshError="1"/>
      <sheetData sheetId="1123" refreshError="1"/>
      <sheetData sheetId="1124" refreshError="1"/>
      <sheetData sheetId="1125" refreshError="1"/>
      <sheetData sheetId="1126" refreshError="1"/>
      <sheetData sheetId="1127" refreshError="1"/>
      <sheetData sheetId="1128" refreshError="1"/>
      <sheetData sheetId="1129" refreshError="1"/>
      <sheetData sheetId="1130" refreshError="1"/>
      <sheetData sheetId="1131" refreshError="1"/>
      <sheetData sheetId="1132" refreshError="1"/>
      <sheetData sheetId="1133" refreshError="1"/>
      <sheetData sheetId="1134" refreshError="1"/>
      <sheetData sheetId="1135" refreshError="1"/>
      <sheetData sheetId="1136"/>
      <sheetData sheetId="1137"/>
      <sheetData sheetId="1138"/>
      <sheetData sheetId="1139"/>
      <sheetData sheetId="1140"/>
      <sheetData sheetId="1141"/>
      <sheetData sheetId="1142"/>
      <sheetData sheetId="1143"/>
      <sheetData sheetId="1144"/>
      <sheetData sheetId="1145"/>
      <sheetData sheetId="1146"/>
      <sheetData sheetId="1147"/>
      <sheetData sheetId="1148"/>
      <sheetData sheetId="1149"/>
      <sheetData sheetId="1150"/>
      <sheetData sheetId="1151"/>
      <sheetData sheetId="1152"/>
      <sheetData sheetId="1153"/>
      <sheetData sheetId="1154"/>
      <sheetData sheetId="1155"/>
      <sheetData sheetId="1156"/>
      <sheetData sheetId="1157"/>
      <sheetData sheetId="1158"/>
      <sheetData sheetId="1159"/>
      <sheetData sheetId="1160"/>
      <sheetData sheetId="1161"/>
      <sheetData sheetId="1162"/>
      <sheetData sheetId="1163"/>
      <sheetData sheetId="1164"/>
      <sheetData sheetId="1165"/>
      <sheetData sheetId="1166"/>
      <sheetData sheetId="1167"/>
      <sheetData sheetId="1168"/>
      <sheetData sheetId="1169"/>
      <sheetData sheetId="1170"/>
      <sheetData sheetId="1171"/>
      <sheetData sheetId="1172"/>
      <sheetData sheetId="1173"/>
      <sheetData sheetId="1174"/>
      <sheetData sheetId="1175"/>
      <sheetData sheetId="1176"/>
      <sheetData sheetId="1177"/>
      <sheetData sheetId="1178"/>
      <sheetData sheetId="1179"/>
      <sheetData sheetId="1180" refreshError="1"/>
      <sheetData sheetId="1181" refreshError="1"/>
      <sheetData sheetId="1182" refreshError="1"/>
      <sheetData sheetId="1183" refreshError="1"/>
      <sheetData sheetId="1184" refreshError="1"/>
      <sheetData sheetId="1185" refreshError="1"/>
      <sheetData sheetId="1186" refreshError="1"/>
      <sheetData sheetId="1187" refreshError="1"/>
      <sheetData sheetId="1188" refreshError="1"/>
      <sheetData sheetId="1189" refreshError="1"/>
      <sheetData sheetId="1190" refreshError="1"/>
      <sheetData sheetId="1191" refreshError="1"/>
      <sheetData sheetId="1192" refreshError="1"/>
      <sheetData sheetId="1193" refreshError="1"/>
      <sheetData sheetId="1194" refreshError="1"/>
      <sheetData sheetId="1195" refreshError="1"/>
      <sheetData sheetId="1196" refreshError="1"/>
      <sheetData sheetId="1197" refreshError="1"/>
      <sheetData sheetId="1198" refreshError="1"/>
      <sheetData sheetId="1199" refreshError="1"/>
      <sheetData sheetId="1200" refreshError="1"/>
      <sheetData sheetId="1201" refreshError="1"/>
      <sheetData sheetId="1202" refreshError="1"/>
      <sheetData sheetId="1203" refreshError="1"/>
      <sheetData sheetId="1204" refreshError="1"/>
      <sheetData sheetId="1205" refreshError="1"/>
      <sheetData sheetId="1206" refreshError="1"/>
      <sheetData sheetId="1207" refreshError="1"/>
      <sheetData sheetId="1208" refreshError="1"/>
      <sheetData sheetId="1209" refreshError="1"/>
      <sheetData sheetId="1210" refreshError="1"/>
      <sheetData sheetId="1211" refreshError="1"/>
      <sheetData sheetId="1212" refreshError="1"/>
      <sheetData sheetId="1213" refreshError="1"/>
      <sheetData sheetId="1214" refreshError="1"/>
      <sheetData sheetId="1215" refreshError="1"/>
      <sheetData sheetId="1216" refreshError="1"/>
      <sheetData sheetId="1217" refreshError="1"/>
      <sheetData sheetId="1218"/>
      <sheetData sheetId="1219" refreshError="1"/>
      <sheetData sheetId="1220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S1638"/>
  <sheetViews>
    <sheetView showGridLines="0" tabSelected="1" zoomScale="120" zoomScaleNormal="120" workbookViewId="0">
      <pane ySplit="7" topLeftCell="A8" activePane="bottomLeft" state="frozen"/>
      <selection pane="bottomLeft"/>
    </sheetView>
  </sheetViews>
  <sheetFormatPr defaultRowHeight="16.5"/>
  <cols>
    <col min="1" max="1" width="7.75" style="10" customWidth="1"/>
    <col min="2" max="2" width="25.75" style="10" hidden="1" customWidth="1"/>
    <col min="3" max="3" width="11.5" style="12" hidden="1" customWidth="1"/>
    <col min="4" max="4" width="16.75" style="10" hidden="1" customWidth="1"/>
    <col min="5" max="5" width="4.875" style="10" hidden="1" customWidth="1"/>
    <col min="6" max="6" width="11.875" style="10" hidden="1" customWidth="1"/>
    <col min="7" max="12" width="5.875" style="10" hidden="1" customWidth="1"/>
    <col min="13" max="16" width="1.125" style="10" customWidth="1"/>
    <col min="17" max="17" width="27.75" style="10" customWidth="1"/>
    <col min="18" max="19" width="15.625" style="10" customWidth="1"/>
    <col min="20" max="20" width="14.875" style="10" customWidth="1"/>
    <col min="21" max="21" width="15" style="10" customWidth="1"/>
    <col min="22" max="22" width="14.875" style="10" hidden="1" customWidth="1"/>
    <col min="23" max="23" width="15" style="10" hidden="1" customWidth="1"/>
    <col min="24" max="32" width="3.375" style="15" customWidth="1"/>
    <col min="33" max="33" width="3.375" style="10" customWidth="1"/>
    <col min="34" max="35" width="1.25" style="10" customWidth="1"/>
    <col min="36" max="36" width="3.75" style="10" customWidth="1"/>
    <col min="37" max="37" width="17.125" style="10" hidden="1" customWidth="1"/>
    <col min="38" max="38" width="9" style="10" customWidth="1"/>
    <col min="39" max="42" width="2" style="2" customWidth="1"/>
    <col min="43" max="43" width="27.375" style="2" customWidth="1"/>
    <col min="44" max="45" width="16" style="1" customWidth="1"/>
    <col min="46" max="16384" width="9" style="10"/>
  </cols>
  <sheetData>
    <row r="1" spans="2:45" ht="13.5">
      <c r="C1" s="10"/>
      <c r="D1" s="11"/>
      <c r="U1" s="14"/>
      <c r="W1" s="14"/>
    </row>
    <row r="2" spans="2:45">
      <c r="C2" s="10"/>
      <c r="D2" s="11"/>
      <c r="M2" s="103" t="s">
        <v>228</v>
      </c>
      <c r="N2" s="103"/>
      <c r="O2" s="103"/>
      <c r="P2" s="103"/>
      <c r="Q2" s="103"/>
      <c r="R2" s="103"/>
      <c r="S2" s="103"/>
      <c r="T2" s="103"/>
      <c r="U2" s="103"/>
      <c r="V2" s="103"/>
      <c r="W2" s="103"/>
      <c r="AM2" s="10"/>
      <c r="AN2" s="10"/>
      <c r="AO2" s="10"/>
      <c r="AP2" s="10"/>
      <c r="AQ2" s="10"/>
      <c r="AR2" s="10"/>
      <c r="AS2" s="10"/>
    </row>
    <row r="3" spans="2:45">
      <c r="C3" s="10"/>
      <c r="D3" s="11"/>
      <c r="M3" s="9"/>
      <c r="N3" s="9"/>
      <c r="O3" s="9"/>
      <c r="P3" s="9"/>
      <c r="Q3" s="9"/>
      <c r="R3" s="93"/>
      <c r="S3" s="93"/>
      <c r="T3" s="9"/>
      <c r="U3" s="4"/>
      <c r="V3" s="9"/>
      <c r="W3" s="4"/>
      <c r="AM3" s="9"/>
      <c r="AN3" s="9"/>
      <c r="AO3" s="9"/>
      <c r="AP3" s="9"/>
      <c r="AQ3" s="9"/>
      <c r="AR3" s="9"/>
      <c r="AS3" s="4"/>
    </row>
    <row r="4" spans="2:45" ht="13.5">
      <c r="C4" s="10"/>
      <c r="D4" s="11"/>
      <c r="M4" s="102" t="s">
        <v>1169</v>
      </c>
      <c r="N4" s="102"/>
      <c r="O4" s="102"/>
      <c r="P4" s="102"/>
      <c r="Q4" s="102"/>
      <c r="R4" s="102"/>
      <c r="S4" s="102"/>
      <c r="T4" s="102"/>
      <c r="U4" s="102"/>
      <c r="V4" s="102"/>
      <c r="W4" s="102"/>
      <c r="AM4" s="6"/>
      <c r="AN4" s="6"/>
      <c r="AO4" s="6"/>
      <c r="AP4" s="6"/>
      <c r="AQ4" s="6"/>
      <c r="AS4" s="8"/>
    </row>
    <row r="5" spans="2:45" ht="16.5" customHeight="1">
      <c r="B5" s="106" t="s">
        <v>414</v>
      </c>
      <c r="C5" s="106"/>
      <c r="D5" s="106"/>
      <c r="M5" s="102" t="s">
        <v>1168</v>
      </c>
      <c r="N5" s="102"/>
      <c r="O5" s="102"/>
      <c r="P5" s="102"/>
      <c r="Q5" s="102"/>
      <c r="R5" s="102"/>
      <c r="S5" s="102"/>
      <c r="T5" s="102"/>
      <c r="U5" s="102"/>
      <c r="V5" s="102"/>
      <c r="W5" s="102"/>
      <c r="AM5" s="7"/>
      <c r="AN5" s="7"/>
      <c r="AO5" s="7"/>
      <c r="AP5" s="7"/>
      <c r="AQ5" s="7"/>
      <c r="AS5" s="8"/>
    </row>
    <row r="6" spans="2:45" ht="13.5">
      <c r="C6" s="10"/>
      <c r="D6" s="11"/>
      <c r="M6" s="2" t="s">
        <v>114</v>
      </c>
      <c r="N6" s="2"/>
      <c r="O6" s="2"/>
      <c r="P6" s="2"/>
      <c r="Q6" s="2"/>
      <c r="R6" s="2"/>
      <c r="S6" s="100"/>
      <c r="T6" s="3"/>
      <c r="U6" s="5" t="s">
        <v>229</v>
      </c>
      <c r="V6" s="3"/>
      <c r="W6" s="5"/>
      <c r="AM6" s="7"/>
      <c r="AN6" s="7"/>
      <c r="AO6" s="7"/>
      <c r="AP6" s="7"/>
      <c r="AQ6" s="7"/>
      <c r="AR6" s="3"/>
      <c r="AS6" s="3"/>
    </row>
    <row r="7" spans="2:45" ht="17.25" thickBot="1">
      <c r="B7" s="18" t="s">
        <v>416</v>
      </c>
      <c r="C7" s="19"/>
      <c r="D7" s="20"/>
      <c r="G7" s="107" t="s">
        <v>8</v>
      </c>
      <c r="H7" s="108"/>
      <c r="I7" s="108"/>
      <c r="J7" s="108"/>
      <c r="K7" s="108"/>
      <c r="M7" s="109" t="s">
        <v>8</v>
      </c>
      <c r="N7" s="110"/>
      <c r="O7" s="110"/>
      <c r="P7" s="110"/>
      <c r="Q7" s="110"/>
      <c r="R7" s="111" t="s">
        <v>1117</v>
      </c>
      <c r="S7" s="112"/>
      <c r="T7" s="111" t="s">
        <v>1115</v>
      </c>
      <c r="U7" s="112"/>
      <c r="V7" s="104" t="s">
        <v>1116</v>
      </c>
      <c r="W7" s="105"/>
      <c r="AM7" s="7"/>
      <c r="AN7" s="7"/>
      <c r="AO7" s="7"/>
      <c r="AP7" s="7"/>
      <c r="AQ7" s="7"/>
    </row>
    <row r="8" spans="2:45" ht="14.25" customHeight="1" thickTop="1">
      <c r="B8" s="23" t="s">
        <v>418</v>
      </c>
      <c r="C8" s="24">
        <v>600000000</v>
      </c>
      <c r="D8" s="26">
        <v>0</v>
      </c>
      <c r="E8" s="28"/>
      <c r="G8" s="29" t="s">
        <v>155</v>
      </c>
      <c r="H8" s="30"/>
      <c r="I8" s="30"/>
      <c r="J8" s="30"/>
      <c r="K8" s="31"/>
      <c r="M8" s="29" t="s">
        <v>242</v>
      </c>
      <c r="N8" s="30"/>
      <c r="O8" s="30"/>
      <c r="P8" s="30"/>
      <c r="Q8" s="31"/>
      <c r="R8" s="60"/>
      <c r="S8" s="61"/>
      <c r="T8" s="60"/>
      <c r="U8" s="61"/>
      <c r="V8" s="68" t="s">
        <v>1</v>
      </c>
      <c r="W8" s="69" t="s">
        <v>1</v>
      </c>
      <c r="AM8" s="7"/>
      <c r="AN8" s="7"/>
      <c r="AO8" s="7"/>
      <c r="AP8" s="7"/>
      <c r="AQ8" s="7"/>
    </row>
    <row r="9" spans="2:45" ht="13.5">
      <c r="B9" s="34" t="s">
        <v>243</v>
      </c>
      <c r="C9" s="27">
        <v>601000000</v>
      </c>
      <c r="D9" s="36">
        <v>1523192457614</v>
      </c>
      <c r="E9" s="28"/>
      <c r="G9" s="37" t="s">
        <v>156</v>
      </c>
      <c r="H9" s="38"/>
      <c r="I9" s="38"/>
      <c r="J9" s="38"/>
      <c r="K9" s="39"/>
      <c r="M9" s="37" t="s">
        <v>243</v>
      </c>
      <c r="N9" s="38"/>
      <c r="O9" s="38"/>
      <c r="P9" s="38"/>
      <c r="Q9" s="39"/>
      <c r="R9" s="62"/>
      <c r="S9" s="63">
        <f>S10+S27</f>
        <v>827198030173</v>
      </c>
      <c r="T9" s="62"/>
      <c r="U9" s="63">
        <v>619179524183</v>
      </c>
      <c r="V9" s="70"/>
      <c r="W9" s="71">
        <v>239557867374</v>
      </c>
      <c r="AM9" s="7"/>
      <c r="AN9" s="7"/>
      <c r="AO9" s="7"/>
      <c r="AP9" s="7"/>
      <c r="AQ9" s="7"/>
    </row>
    <row r="10" spans="2:45" ht="13.5">
      <c r="B10" s="34" t="s">
        <v>420</v>
      </c>
      <c r="C10" s="27">
        <v>610100000</v>
      </c>
      <c r="D10" s="36">
        <v>36936545437</v>
      </c>
      <c r="G10" s="37"/>
      <c r="H10" s="38" t="s">
        <v>422</v>
      </c>
      <c r="I10" s="38"/>
      <c r="J10" s="38"/>
      <c r="K10" s="39"/>
      <c r="M10" s="37"/>
      <c r="N10" s="38" t="s">
        <v>244</v>
      </c>
      <c r="O10" s="38"/>
      <c r="P10" s="38"/>
      <c r="Q10" s="39"/>
      <c r="R10" s="62"/>
      <c r="S10" s="63">
        <f>R11+R12+R13+R14+R24+R25+R26</f>
        <v>44954025365</v>
      </c>
      <c r="T10" s="62"/>
      <c r="U10" s="63">
        <v>77169592877</v>
      </c>
      <c r="V10" s="70"/>
      <c r="W10" s="71">
        <v>16090868931</v>
      </c>
      <c r="AM10" s="7"/>
      <c r="AN10" s="7"/>
      <c r="AO10" s="7"/>
      <c r="AP10" s="7"/>
      <c r="AQ10" s="7"/>
    </row>
    <row r="11" spans="2:45" ht="13.5">
      <c r="B11" s="34" t="s">
        <v>423</v>
      </c>
      <c r="C11" s="27">
        <v>610199021</v>
      </c>
      <c r="D11" s="36">
        <v>3000000000</v>
      </c>
      <c r="G11" s="37"/>
      <c r="H11" s="38"/>
      <c r="I11" s="38" t="s">
        <v>9</v>
      </c>
      <c r="J11" s="38"/>
      <c r="K11" s="39"/>
      <c r="M11" s="37"/>
      <c r="N11" s="38"/>
      <c r="O11" s="38" t="s">
        <v>9</v>
      </c>
      <c r="P11" s="38"/>
      <c r="Q11" s="39"/>
      <c r="R11" s="66">
        <v>0</v>
      </c>
      <c r="S11" s="63"/>
      <c r="T11" s="66">
        <v>0</v>
      </c>
      <c r="U11" s="63"/>
      <c r="V11" s="66">
        <v>0</v>
      </c>
      <c r="W11" s="71"/>
      <c r="AM11" s="7"/>
      <c r="AN11" s="7"/>
      <c r="AO11" s="7"/>
      <c r="AP11" s="7"/>
      <c r="AQ11" s="7"/>
    </row>
    <row r="12" spans="2:45" ht="13.5">
      <c r="B12" s="34" t="s">
        <v>245</v>
      </c>
      <c r="C12" s="27">
        <v>610199001</v>
      </c>
      <c r="D12" s="36">
        <v>1699624722</v>
      </c>
      <c r="F12" s="42">
        <v>610199001</v>
      </c>
      <c r="G12" s="37"/>
      <c r="H12" s="38"/>
      <c r="I12" s="38" t="s">
        <v>157</v>
      </c>
      <c r="J12" s="38"/>
      <c r="K12" s="39"/>
      <c r="M12" s="37"/>
      <c r="N12" s="38"/>
      <c r="O12" s="38" t="s">
        <v>245</v>
      </c>
      <c r="P12" s="38"/>
      <c r="Q12" s="39"/>
      <c r="R12" s="62">
        <f>VLOOKUP($F12,$C:$D,2,FALSE)</f>
        <v>1699624722</v>
      </c>
      <c r="S12" s="63"/>
      <c r="T12" s="62">
        <v>997621510</v>
      </c>
      <c r="U12" s="63"/>
      <c r="V12" s="70">
        <v>865981946</v>
      </c>
      <c r="W12" s="71"/>
      <c r="AM12" s="7"/>
      <c r="AN12" s="7"/>
      <c r="AO12" s="7"/>
      <c r="AP12" s="7"/>
      <c r="AQ12" s="7"/>
    </row>
    <row r="13" spans="2:45" ht="13.5">
      <c r="B13" s="34" t="s">
        <v>246</v>
      </c>
      <c r="C13" s="27">
        <v>610103000</v>
      </c>
      <c r="D13" s="36">
        <v>736920715</v>
      </c>
      <c r="F13" s="42">
        <v>610103000</v>
      </c>
      <c r="G13" s="37"/>
      <c r="H13" s="38"/>
      <c r="I13" s="38" t="s">
        <v>158</v>
      </c>
      <c r="J13" s="38"/>
      <c r="K13" s="39"/>
      <c r="M13" s="37"/>
      <c r="N13" s="38"/>
      <c r="O13" s="38" t="s">
        <v>246</v>
      </c>
      <c r="P13" s="38"/>
      <c r="Q13" s="39"/>
      <c r="R13" s="62">
        <f>VLOOKUP($F13,$C:$D,2,FALSE)</f>
        <v>736920715</v>
      </c>
      <c r="S13" s="63"/>
      <c r="T13" s="62">
        <v>407957095</v>
      </c>
      <c r="U13" s="63"/>
      <c r="V13" s="70">
        <v>851528168</v>
      </c>
      <c r="W13" s="71"/>
      <c r="AM13" s="7"/>
      <c r="AN13" s="7"/>
      <c r="AO13" s="7"/>
      <c r="AP13" s="7"/>
      <c r="AQ13" s="7"/>
    </row>
    <row r="14" spans="2:45" ht="13.5">
      <c r="B14" s="34" t="s">
        <v>431</v>
      </c>
      <c r="C14" s="27">
        <v>610108000</v>
      </c>
      <c r="D14" s="36">
        <v>1500000000</v>
      </c>
      <c r="F14" s="42"/>
      <c r="G14" s="37"/>
      <c r="H14" s="38"/>
      <c r="I14" s="38" t="s">
        <v>433</v>
      </c>
      <c r="J14" s="38"/>
      <c r="K14" s="39"/>
      <c r="M14" s="37"/>
      <c r="N14" s="38"/>
      <c r="O14" s="38" t="s">
        <v>247</v>
      </c>
      <c r="P14" s="38"/>
      <c r="Q14" s="39"/>
      <c r="R14" s="62">
        <f>R15+R18</f>
        <v>11017479928</v>
      </c>
      <c r="S14" s="63"/>
      <c r="T14" s="62">
        <v>10464014272</v>
      </c>
      <c r="U14" s="63"/>
      <c r="V14" s="72">
        <v>8873358817</v>
      </c>
      <c r="W14" s="71"/>
      <c r="AM14" s="7"/>
      <c r="AN14" s="7"/>
      <c r="AO14" s="7"/>
      <c r="AP14" s="7"/>
      <c r="AQ14" s="7"/>
    </row>
    <row r="15" spans="2:45" ht="13.5">
      <c r="B15" s="34" t="s">
        <v>435</v>
      </c>
      <c r="C15" s="27">
        <v>610108500</v>
      </c>
      <c r="D15" s="36">
        <v>30000000000</v>
      </c>
      <c r="F15" s="42"/>
      <c r="G15" s="37"/>
      <c r="H15" s="38"/>
      <c r="I15" s="38"/>
      <c r="J15" s="38" t="s">
        <v>159</v>
      </c>
      <c r="K15" s="39"/>
      <c r="M15" s="37"/>
      <c r="N15" s="38"/>
      <c r="O15" s="38"/>
      <c r="P15" s="38" t="s">
        <v>159</v>
      </c>
      <c r="Q15" s="39"/>
      <c r="R15" s="62">
        <f>SUM(R16:R17)</f>
        <v>7323870258</v>
      </c>
      <c r="S15" s="63"/>
      <c r="T15" s="62">
        <v>7849336153</v>
      </c>
      <c r="U15" s="63"/>
      <c r="V15" s="72">
        <v>6792449712</v>
      </c>
      <c r="W15" s="71"/>
      <c r="AM15" s="7"/>
      <c r="AN15" s="7"/>
      <c r="AO15" s="7"/>
      <c r="AP15" s="7"/>
      <c r="AQ15" s="7"/>
    </row>
    <row r="16" spans="2:45" ht="13.5">
      <c r="B16" s="34" t="s">
        <v>438</v>
      </c>
      <c r="C16" s="27">
        <v>610199000</v>
      </c>
      <c r="D16" s="36">
        <v>0</v>
      </c>
      <c r="F16" s="42">
        <v>610332031</v>
      </c>
      <c r="G16" s="37"/>
      <c r="H16" s="38"/>
      <c r="I16" s="38"/>
      <c r="J16" s="38"/>
      <c r="K16" s="39" t="s">
        <v>160</v>
      </c>
      <c r="M16" s="37"/>
      <c r="N16" s="38"/>
      <c r="O16" s="38"/>
      <c r="P16" s="38"/>
      <c r="Q16" s="39" t="s">
        <v>160</v>
      </c>
      <c r="R16" s="62">
        <f>VLOOKUP($F16,$C:$D,2,FALSE)</f>
        <v>4502581255</v>
      </c>
      <c r="S16" s="63"/>
      <c r="T16" s="62">
        <v>7268623917</v>
      </c>
      <c r="U16" s="63"/>
      <c r="V16" s="70">
        <v>2347099889</v>
      </c>
      <c r="W16" s="71"/>
      <c r="AM16" s="7"/>
      <c r="AN16" s="7"/>
      <c r="AO16" s="7"/>
      <c r="AP16" s="7"/>
      <c r="AQ16" s="7"/>
    </row>
    <row r="17" spans="2:43" ht="13.5">
      <c r="B17" s="34" t="s">
        <v>1118</v>
      </c>
      <c r="C17" s="27">
        <v>610199090</v>
      </c>
      <c r="D17" s="36">
        <v>0</v>
      </c>
      <c r="F17" s="42">
        <v>610332032</v>
      </c>
      <c r="G17" s="37"/>
      <c r="H17" s="38"/>
      <c r="I17" s="38"/>
      <c r="J17" s="38"/>
      <c r="K17" s="39" t="s">
        <v>161</v>
      </c>
      <c r="M17" s="37"/>
      <c r="N17" s="38"/>
      <c r="O17" s="38"/>
      <c r="P17" s="38"/>
      <c r="Q17" s="39" t="s">
        <v>161</v>
      </c>
      <c r="R17" s="62">
        <f>VLOOKUP($F17,$C:$D,2,FALSE)</f>
        <v>2821289003</v>
      </c>
      <c r="S17" s="63"/>
      <c r="T17" s="62">
        <v>580712236</v>
      </c>
      <c r="U17" s="63"/>
      <c r="V17" s="70">
        <v>4445349823</v>
      </c>
      <c r="W17" s="71"/>
      <c r="AM17" s="7"/>
      <c r="AN17" s="7"/>
      <c r="AO17" s="7"/>
      <c r="AP17" s="7"/>
      <c r="AQ17" s="7"/>
    </row>
    <row r="18" spans="2:43" ht="13.5">
      <c r="B18" s="34" t="s">
        <v>10</v>
      </c>
      <c r="C18" s="27">
        <v>610300000</v>
      </c>
      <c r="D18" s="36">
        <v>1486255912177</v>
      </c>
      <c r="F18" s="42"/>
      <c r="G18" s="37"/>
      <c r="H18" s="38"/>
      <c r="I18" s="38"/>
      <c r="J18" s="38" t="s">
        <v>162</v>
      </c>
      <c r="K18" s="39"/>
      <c r="M18" s="37"/>
      <c r="N18" s="38"/>
      <c r="O18" s="38"/>
      <c r="P18" s="38" t="s">
        <v>162</v>
      </c>
      <c r="Q18" s="39"/>
      <c r="R18" s="62">
        <f>SUM(R19:R23)</f>
        <v>3693609670</v>
      </c>
      <c r="S18" s="63"/>
      <c r="T18" s="62">
        <v>2614678119</v>
      </c>
      <c r="U18" s="63"/>
      <c r="V18" s="72">
        <v>2080909105</v>
      </c>
      <c r="W18" s="71"/>
      <c r="AM18" s="7"/>
      <c r="AN18" s="7"/>
      <c r="AO18" s="7"/>
      <c r="AP18" s="7"/>
      <c r="AQ18" s="7"/>
    </row>
    <row r="19" spans="2:43" ht="13.5">
      <c r="B19" s="34" t="s">
        <v>1119</v>
      </c>
      <c r="C19" s="27">
        <v>610301000</v>
      </c>
      <c r="D19" s="36">
        <v>24700000</v>
      </c>
      <c r="F19" s="42"/>
      <c r="G19" s="37"/>
      <c r="H19" s="38"/>
      <c r="I19" s="38"/>
      <c r="J19" s="38"/>
      <c r="K19" s="39" t="s">
        <v>163</v>
      </c>
      <c r="M19" s="37"/>
      <c r="N19" s="38"/>
      <c r="O19" s="38"/>
      <c r="P19" s="38"/>
      <c r="Q19" s="39" t="s">
        <v>163</v>
      </c>
      <c r="R19" s="66">
        <v>0</v>
      </c>
      <c r="S19" s="63"/>
      <c r="T19" s="66">
        <v>0</v>
      </c>
      <c r="U19" s="63"/>
      <c r="V19" s="70">
        <v>6916607</v>
      </c>
      <c r="W19" s="71"/>
      <c r="AM19" s="7"/>
      <c r="AN19" s="7"/>
      <c r="AO19" s="7"/>
      <c r="AP19" s="7"/>
      <c r="AQ19" s="7"/>
    </row>
    <row r="20" spans="2:43" ht="13.5">
      <c r="B20" s="34" t="s">
        <v>1120</v>
      </c>
      <c r="C20" s="27">
        <v>610301030</v>
      </c>
      <c r="D20" s="36">
        <v>24700000</v>
      </c>
      <c r="F20" s="42">
        <v>610399082</v>
      </c>
      <c r="G20" s="37"/>
      <c r="H20" s="38"/>
      <c r="I20" s="38"/>
      <c r="J20" s="38"/>
      <c r="K20" s="39" t="s">
        <v>164</v>
      </c>
      <c r="M20" s="37"/>
      <c r="N20" s="38"/>
      <c r="O20" s="38"/>
      <c r="P20" s="38"/>
      <c r="Q20" s="39" t="s">
        <v>164</v>
      </c>
      <c r="R20" s="62">
        <f>VLOOKUP($F20,$C:$D,2,FALSE)</f>
        <v>674378317</v>
      </c>
      <c r="S20" s="63"/>
      <c r="T20" s="62">
        <v>696176248</v>
      </c>
      <c r="U20" s="63"/>
      <c r="V20" s="70">
        <v>192485650</v>
      </c>
      <c r="W20" s="71"/>
      <c r="AM20" s="7"/>
      <c r="AN20" s="7"/>
      <c r="AO20" s="7"/>
      <c r="AP20" s="7"/>
      <c r="AQ20" s="7"/>
    </row>
    <row r="21" spans="2:43" ht="13.5">
      <c r="B21" s="34" t="s">
        <v>1121</v>
      </c>
      <c r="C21" s="27">
        <v>610301033</v>
      </c>
      <c r="D21" s="36">
        <v>24700000</v>
      </c>
      <c r="F21" s="42">
        <v>610399083</v>
      </c>
      <c r="G21" s="37"/>
      <c r="H21" s="38"/>
      <c r="I21" s="38"/>
      <c r="J21" s="38"/>
      <c r="K21" s="39" t="s">
        <v>165</v>
      </c>
      <c r="M21" s="37"/>
      <c r="N21" s="38"/>
      <c r="O21" s="38"/>
      <c r="P21" s="38"/>
      <c r="Q21" s="39" t="s">
        <v>165</v>
      </c>
      <c r="R21" s="62">
        <f>VLOOKUP($F21,$C:$D,2,FALSE)</f>
        <v>1057877441</v>
      </c>
      <c r="S21" s="63"/>
      <c r="T21" s="62">
        <v>1670418309</v>
      </c>
      <c r="U21" s="63"/>
      <c r="V21" s="70">
        <v>834263668</v>
      </c>
      <c r="W21" s="71"/>
      <c r="AM21" s="7"/>
      <c r="AN21" s="7"/>
      <c r="AO21" s="7"/>
      <c r="AP21" s="7"/>
      <c r="AQ21" s="7"/>
    </row>
    <row r="22" spans="2:43" ht="13.5">
      <c r="B22" s="34" t="s">
        <v>460</v>
      </c>
      <c r="C22" s="27">
        <v>610312000</v>
      </c>
      <c r="D22" s="36">
        <v>72522050232</v>
      </c>
      <c r="F22" s="42">
        <v>610399091</v>
      </c>
      <c r="G22" s="37"/>
      <c r="H22" s="38"/>
      <c r="I22" s="38"/>
      <c r="J22" s="38"/>
      <c r="K22" s="39" t="s">
        <v>166</v>
      </c>
      <c r="M22" s="37"/>
      <c r="N22" s="38"/>
      <c r="O22" s="38"/>
      <c r="P22" s="38"/>
      <c r="Q22" s="39" t="s">
        <v>166</v>
      </c>
      <c r="R22" s="62">
        <f>VLOOKUP($F22,$C:$D,2,FALSE)</f>
        <v>1961353912</v>
      </c>
      <c r="S22" s="63"/>
      <c r="T22" s="62">
        <v>248083562</v>
      </c>
      <c r="U22" s="63"/>
      <c r="V22" s="70">
        <v>502700944</v>
      </c>
      <c r="W22" s="71"/>
      <c r="AM22" s="7"/>
      <c r="AN22" s="7"/>
      <c r="AO22" s="7"/>
      <c r="AP22" s="7"/>
      <c r="AQ22" s="7"/>
    </row>
    <row r="23" spans="2:43" ht="13.5">
      <c r="B23" s="34" t="s">
        <v>11</v>
      </c>
      <c r="C23" s="27">
        <v>610312009</v>
      </c>
      <c r="D23" s="36">
        <v>72522050232</v>
      </c>
      <c r="F23" s="42"/>
      <c r="G23" s="37"/>
      <c r="H23" s="38"/>
      <c r="I23" s="38"/>
      <c r="J23" s="38"/>
      <c r="K23" s="39" t="s">
        <v>167</v>
      </c>
      <c r="M23" s="37"/>
      <c r="N23" s="38"/>
      <c r="O23" s="38"/>
      <c r="P23" s="38"/>
      <c r="Q23" s="39" t="s">
        <v>167</v>
      </c>
      <c r="R23" s="66">
        <v>0</v>
      </c>
      <c r="S23" s="63"/>
      <c r="T23" s="66">
        <v>0</v>
      </c>
      <c r="U23" s="63"/>
      <c r="V23" s="70">
        <v>544542236</v>
      </c>
      <c r="W23" s="71"/>
      <c r="AM23" s="7"/>
      <c r="AN23" s="7"/>
      <c r="AO23" s="7"/>
      <c r="AP23" s="7"/>
      <c r="AQ23" s="7"/>
    </row>
    <row r="24" spans="2:43" ht="13.5">
      <c r="B24" s="34" t="s">
        <v>1122</v>
      </c>
      <c r="C24" s="27">
        <v>610313000</v>
      </c>
      <c r="D24" s="36">
        <v>695994427441</v>
      </c>
      <c r="F24" s="42">
        <v>610108000</v>
      </c>
      <c r="G24" s="37"/>
      <c r="H24" s="38"/>
      <c r="I24" s="38" t="s">
        <v>168</v>
      </c>
      <c r="J24" s="38"/>
      <c r="K24" s="39"/>
      <c r="M24" s="37"/>
      <c r="N24" s="38"/>
      <c r="O24" s="38" t="s">
        <v>248</v>
      </c>
      <c r="P24" s="38"/>
      <c r="Q24" s="39"/>
      <c r="R24" s="62">
        <f>VLOOKUP($F24,$C:$D,2,FALSE)</f>
        <v>1500000000</v>
      </c>
      <c r="S24" s="63"/>
      <c r="T24" s="62">
        <v>15300000000</v>
      </c>
      <c r="U24" s="63"/>
      <c r="V24" s="70">
        <v>5500000000</v>
      </c>
      <c r="W24" s="71"/>
      <c r="AM24" s="7"/>
      <c r="AN24" s="7"/>
      <c r="AO24" s="7"/>
      <c r="AP24" s="7"/>
      <c r="AQ24" s="7"/>
    </row>
    <row r="25" spans="2:43" ht="13.5">
      <c r="B25" s="34" t="s">
        <v>12</v>
      </c>
      <c r="C25" s="27">
        <v>610313001</v>
      </c>
      <c r="D25" s="36">
        <v>544727772690</v>
      </c>
      <c r="F25" s="42">
        <v>610108500</v>
      </c>
      <c r="G25" s="37"/>
      <c r="H25" s="38"/>
      <c r="I25" s="38" t="s">
        <v>249</v>
      </c>
      <c r="J25" s="38"/>
      <c r="K25" s="39"/>
      <c r="M25" s="37"/>
      <c r="N25" s="38"/>
      <c r="O25" s="38" t="s">
        <v>249</v>
      </c>
      <c r="P25" s="38"/>
      <c r="Q25" s="39"/>
      <c r="R25" s="62">
        <f>VLOOKUP($F25,$C:$D,2,FALSE)</f>
        <v>30000000000</v>
      </c>
      <c r="S25" s="63"/>
      <c r="T25" s="62">
        <v>30000000000</v>
      </c>
      <c r="U25" s="63"/>
      <c r="V25" s="66">
        <v>0</v>
      </c>
      <c r="W25" s="71"/>
      <c r="AM25" s="7"/>
      <c r="AN25" s="7"/>
      <c r="AO25" s="7"/>
      <c r="AP25" s="7"/>
      <c r="AQ25" s="7"/>
    </row>
    <row r="26" spans="2:43" ht="14.25" customHeight="1">
      <c r="B26" s="34" t="s">
        <v>251</v>
      </c>
      <c r="C26" s="27">
        <v>610313006</v>
      </c>
      <c r="D26" s="36">
        <v>151266654751</v>
      </c>
      <c r="F26" s="42">
        <v>610199090</v>
      </c>
      <c r="G26" s="37"/>
      <c r="H26" s="38"/>
      <c r="I26" s="38"/>
      <c r="J26" s="38"/>
      <c r="K26" s="39"/>
      <c r="M26" s="37"/>
      <c r="N26" s="38"/>
      <c r="O26" s="38" t="s">
        <v>250</v>
      </c>
      <c r="P26" s="38"/>
      <c r="Q26" s="39"/>
      <c r="R26" s="66">
        <f>VLOOKUP($F26,$C:$D,2,FALSE)</f>
        <v>0</v>
      </c>
      <c r="S26" s="63"/>
      <c r="T26" s="62">
        <v>20000000000</v>
      </c>
      <c r="U26" s="63"/>
      <c r="V26" s="66">
        <v>0</v>
      </c>
      <c r="W26" s="71"/>
      <c r="AM26" s="7"/>
      <c r="AN26" s="7"/>
      <c r="AO26" s="7"/>
      <c r="AP26" s="7"/>
      <c r="AQ26" s="7"/>
    </row>
    <row r="27" spans="2:43" ht="13.5">
      <c r="B27" s="34" t="s">
        <v>1123</v>
      </c>
      <c r="C27" s="27">
        <v>610316000</v>
      </c>
      <c r="D27" s="36">
        <v>505114225088</v>
      </c>
      <c r="F27" s="42"/>
      <c r="G27" s="37"/>
      <c r="H27" s="38" t="s">
        <v>10</v>
      </c>
      <c r="I27" s="38"/>
      <c r="J27" s="38"/>
      <c r="K27" s="39"/>
      <c r="M27" s="37"/>
      <c r="N27" s="38" t="s">
        <v>10</v>
      </c>
      <c r="O27" s="38"/>
      <c r="P27" s="38"/>
      <c r="Q27" s="39"/>
      <c r="R27" s="62"/>
      <c r="S27" s="63">
        <f>R28+R30+R32+R33+R37+R42+R46+R47+R48+R61+R62+R45</f>
        <v>782244004808</v>
      </c>
      <c r="T27" s="62"/>
      <c r="U27" s="63">
        <v>542009931306</v>
      </c>
      <c r="V27" s="70"/>
      <c r="W27" s="71">
        <v>223466998443</v>
      </c>
      <c r="AM27" s="7"/>
      <c r="AN27" s="7"/>
      <c r="AO27" s="7"/>
      <c r="AP27" s="7"/>
      <c r="AQ27" s="7"/>
    </row>
    <row r="28" spans="2:43">
      <c r="B28" s="34" t="s">
        <v>1124</v>
      </c>
      <c r="C28" s="27">
        <v>610332000</v>
      </c>
      <c r="D28" s="36">
        <v>79458185824</v>
      </c>
      <c r="F28" s="42"/>
      <c r="G28" s="97"/>
      <c r="H28" s="98"/>
      <c r="I28" s="98"/>
      <c r="J28" s="98"/>
      <c r="K28" s="95"/>
      <c r="L28"/>
      <c r="M28" s="97"/>
      <c r="N28" s="98"/>
      <c r="O28" s="98" t="s">
        <v>1119</v>
      </c>
      <c r="P28" s="98"/>
      <c r="Q28" s="95"/>
      <c r="R28" s="96">
        <f>R29</f>
        <v>24700000</v>
      </c>
      <c r="S28" s="99"/>
      <c r="T28" s="96">
        <f>T29</f>
        <v>0</v>
      </c>
      <c r="U28" s="99"/>
      <c r="V28" s="96">
        <f>V29</f>
        <v>0</v>
      </c>
      <c r="W28" s="99"/>
      <c r="AM28" s="7"/>
      <c r="AN28" s="7"/>
      <c r="AO28" s="7"/>
      <c r="AP28" s="7"/>
      <c r="AQ28" s="7"/>
    </row>
    <row r="29" spans="2:43">
      <c r="B29" s="34" t="s">
        <v>13</v>
      </c>
      <c r="C29" s="27">
        <v>610332030</v>
      </c>
      <c r="D29" s="36">
        <v>7323870258</v>
      </c>
      <c r="F29" s="42">
        <v>610301030</v>
      </c>
      <c r="G29" s="97"/>
      <c r="H29" s="98"/>
      <c r="I29" s="98"/>
      <c r="J29" s="98"/>
      <c r="K29" s="95"/>
      <c r="L29"/>
      <c r="M29" s="97"/>
      <c r="N29" s="98"/>
      <c r="O29" s="98"/>
      <c r="P29" s="98" t="s">
        <v>1120</v>
      </c>
      <c r="Q29" s="95"/>
      <c r="R29" s="96">
        <f>VLOOKUP(F29,$C:$D,2,FALSE)</f>
        <v>24700000</v>
      </c>
      <c r="S29" s="99"/>
      <c r="T29" s="96">
        <v>0</v>
      </c>
      <c r="U29" s="99"/>
      <c r="V29" s="96">
        <v>0</v>
      </c>
      <c r="W29" s="99"/>
      <c r="AM29" s="7"/>
      <c r="AN29" s="7"/>
      <c r="AO29" s="7"/>
      <c r="AP29" s="7"/>
      <c r="AQ29" s="7"/>
    </row>
    <row r="30" spans="2:43" ht="13.5" customHeight="1">
      <c r="B30" s="34" t="s">
        <v>458</v>
      </c>
      <c r="C30" s="27">
        <v>610332031</v>
      </c>
      <c r="D30" s="36">
        <v>4502581255</v>
      </c>
      <c r="F30" s="42"/>
      <c r="G30" s="37"/>
      <c r="H30" s="38"/>
      <c r="I30" s="38" t="s">
        <v>460</v>
      </c>
      <c r="J30" s="38"/>
      <c r="K30" s="39"/>
      <c r="M30" s="37"/>
      <c r="N30" s="38"/>
      <c r="O30" s="38" t="s">
        <v>1228</v>
      </c>
      <c r="P30" s="38"/>
      <c r="Q30" s="39"/>
      <c r="R30" s="62">
        <f>R31</f>
        <v>72522050232</v>
      </c>
      <c r="S30" s="63"/>
      <c r="T30" s="62">
        <v>136002349540</v>
      </c>
      <c r="U30" s="63"/>
      <c r="V30" s="70">
        <v>1077637142</v>
      </c>
      <c r="W30" s="71"/>
      <c r="AM30" s="7"/>
      <c r="AN30" s="7"/>
      <c r="AO30" s="7"/>
      <c r="AP30" s="7"/>
      <c r="AQ30" s="7"/>
    </row>
    <row r="31" spans="2:43" ht="13.5">
      <c r="B31" s="34" t="s">
        <v>462</v>
      </c>
      <c r="C31" s="27">
        <v>610332032</v>
      </c>
      <c r="D31" s="36">
        <v>2821289003</v>
      </c>
      <c r="F31" s="42">
        <v>610312009</v>
      </c>
      <c r="G31" s="37"/>
      <c r="H31" s="38"/>
      <c r="I31" s="38"/>
      <c r="J31" s="38" t="s">
        <v>11</v>
      </c>
      <c r="K31" s="39"/>
      <c r="M31" s="37"/>
      <c r="N31" s="38"/>
      <c r="O31" s="38"/>
      <c r="P31" s="38" t="s">
        <v>11</v>
      </c>
      <c r="Q31" s="39"/>
      <c r="R31" s="62">
        <f>VLOOKUP($F31,$C:$D,2,FALSE)</f>
        <v>72522050232</v>
      </c>
      <c r="S31" s="63"/>
      <c r="T31" s="62">
        <v>136002349540</v>
      </c>
      <c r="U31" s="63"/>
      <c r="V31" s="70">
        <v>1077637142</v>
      </c>
      <c r="W31" s="71"/>
      <c r="AM31" s="7"/>
      <c r="AN31" s="7"/>
      <c r="AO31" s="7"/>
      <c r="AP31" s="7"/>
      <c r="AQ31" s="7"/>
    </row>
    <row r="32" spans="2:43" ht="13.5">
      <c r="B32" s="34" t="s">
        <v>14</v>
      </c>
      <c r="C32" s="27">
        <v>610332050</v>
      </c>
      <c r="D32" s="36">
        <v>72134315566</v>
      </c>
      <c r="F32" s="42">
        <v>610316000</v>
      </c>
      <c r="G32" s="37"/>
      <c r="H32" s="38"/>
      <c r="I32" s="38" t="s">
        <v>469</v>
      </c>
      <c r="J32" s="38"/>
      <c r="K32" s="39"/>
      <c r="M32" s="37"/>
      <c r="N32" s="38"/>
      <c r="O32" s="38" t="s">
        <v>252</v>
      </c>
      <c r="P32" s="38"/>
      <c r="Q32" s="39"/>
      <c r="R32" s="62">
        <f>VLOOKUP($F32,$C:$D,2,FALSE)</f>
        <v>505114225088</v>
      </c>
      <c r="S32" s="63"/>
      <c r="T32" s="62">
        <v>192620996800</v>
      </c>
      <c r="U32" s="63"/>
      <c r="V32" s="70">
        <v>57500000000</v>
      </c>
      <c r="W32" s="71"/>
      <c r="AM32" s="7"/>
      <c r="AN32" s="7"/>
      <c r="AO32" s="7"/>
      <c r="AP32" s="7"/>
      <c r="AQ32" s="7"/>
    </row>
    <row r="33" spans="2:43" ht="13.5">
      <c r="B33" s="34" t="s">
        <v>15</v>
      </c>
      <c r="C33" s="27">
        <v>610332051</v>
      </c>
      <c r="D33" s="36">
        <v>48127697904</v>
      </c>
      <c r="F33" s="42"/>
      <c r="G33" s="37"/>
      <c r="H33" s="38"/>
      <c r="I33" s="38" t="s">
        <v>472</v>
      </c>
      <c r="J33" s="38"/>
      <c r="K33" s="39"/>
      <c r="M33" s="37"/>
      <c r="N33" s="38"/>
      <c r="O33" s="38" t="s">
        <v>253</v>
      </c>
      <c r="P33" s="38"/>
      <c r="Q33" s="39"/>
      <c r="R33" s="62">
        <f>+R34</f>
        <v>72134315566</v>
      </c>
      <c r="S33" s="63"/>
      <c r="T33" s="62">
        <v>63100014198</v>
      </c>
      <c r="U33" s="63"/>
      <c r="V33" s="70">
        <v>55089448944</v>
      </c>
      <c r="W33" s="71"/>
      <c r="AM33" s="7"/>
      <c r="AN33" s="7"/>
      <c r="AO33" s="7"/>
      <c r="AP33" s="7"/>
      <c r="AQ33" s="7"/>
    </row>
    <row r="34" spans="2:43" ht="13.5">
      <c r="B34" s="34" t="s">
        <v>16</v>
      </c>
      <c r="C34" s="27">
        <v>610332052</v>
      </c>
      <c r="D34" s="36">
        <v>24006617662</v>
      </c>
      <c r="F34" s="42"/>
      <c r="G34" s="37"/>
      <c r="H34" s="38"/>
      <c r="I34" s="38"/>
      <c r="J34" s="38" t="s">
        <v>14</v>
      </c>
      <c r="K34" s="39"/>
      <c r="M34" s="37"/>
      <c r="N34" s="38"/>
      <c r="O34" s="38"/>
      <c r="P34" s="38" t="s">
        <v>254</v>
      </c>
      <c r="Q34" s="39"/>
      <c r="R34" s="62">
        <f>SUM(R35:R36)</f>
        <v>72134315566</v>
      </c>
      <c r="S34" s="63"/>
      <c r="T34" s="62">
        <v>63100014198</v>
      </c>
      <c r="U34" s="63"/>
      <c r="V34" s="70">
        <v>55089448944</v>
      </c>
      <c r="W34" s="71"/>
      <c r="AM34" s="7"/>
      <c r="AN34" s="7"/>
      <c r="AO34" s="7"/>
      <c r="AP34" s="7"/>
      <c r="AQ34" s="7"/>
    </row>
    <row r="35" spans="2:43" ht="13.5">
      <c r="B35" s="34" t="s">
        <v>1125</v>
      </c>
      <c r="C35" s="27">
        <v>610342000</v>
      </c>
      <c r="D35" s="36">
        <v>74500000000</v>
      </c>
      <c r="F35" s="42">
        <v>610332051</v>
      </c>
      <c r="G35" s="37"/>
      <c r="H35" s="38"/>
      <c r="I35" s="38"/>
      <c r="J35" s="38"/>
      <c r="K35" s="39" t="s">
        <v>15</v>
      </c>
      <c r="M35" s="37"/>
      <c r="N35" s="38"/>
      <c r="O35" s="38"/>
      <c r="P35" s="38"/>
      <c r="Q35" s="39" t="s">
        <v>15</v>
      </c>
      <c r="R35" s="62">
        <f>VLOOKUP($F35,$C:$D,2,FALSE)</f>
        <v>48127697904</v>
      </c>
      <c r="S35" s="63"/>
      <c r="T35" s="62">
        <v>37661364991</v>
      </c>
      <c r="U35" s="63"/>
      <c r="V35" s="70">
        <v>32365067995</v>
      </c>
      <c r="W35" s="71"/>
      <c r="AM35" s="7"/>
      <c r="AN35" s="7"/>
      <c r="AO35" s="7"/>
      <c r="AP35" s="7"/>
      <c r="AQ35" s="7"/>
    </row>
    <row r="36" spans="2:43" ht="13.5">
      <c r="B36" s="34" t="s">
        <v>256</v>
      </c>
      <c r="C36" s="27">
        <v>610342010</v>
      </c>
      <c r="D36" s="36">
        <v>16500000000</v>
      </c>
      <c r="F36" s="42">
        <v>610332052</v>
      </c>
      <c r="G36" s="37"/>
      <c r="H36" s="38"/>
      <c r="I36" s="38"/>
      <c r="J36" s="38"/>
      <c r="K36" s="39" t="s">
        <v>16</v>
      </c>
      <c r="M36" s="37"/>
      <c r="N36" s="38"/>
      <c r="O36" s="38"/>
      <c r="P36" s="38"/>
      <c r="Q36" s="39" t="s">
        <v>16</v>
      </c>
      <c r="R36" s="62">
        <f>VLOOKUP($F36,$C:$D,2,FALSE)</f>
        <v>24006617662</v>
      </c>
      <c r="S36" s="63"/>
      <c r="T36" s="62">
        <v>25438649207</v>
      </c>
      <c r="U36" s="63"/>
      <c r="V36" s="70">
        <v>22724380949</v>
      </c>
      <c r="W36" s="71"/>
      <c r="AM36" s="7"/>
      <c r="AN36" s="7"/>
      <c r="AO36" s="7"/>
      <c r="AP36" s="7"/>
      <c r="AQ36" s="7"/>
    </row>
    <row r="37" spans="2:43" ht="13.5">
      <c r="B37" s="34" t="s">
        <v>474</v>
      </c>
      <c r="C37" s="27">
        <v>610342011</v>
      </c>
      <c r="D37" s="36">
        <v>16500000000</v>
      </c>
      <c r="F37" s="42"/>
      <c r="G37" s="37"/>
      <c r="H37" s="38"/>
      <c r="I37" s="38" t="s">
        <v>483</v>
      </c>
      <c r="J37" s="38"/>
      <c r="K37" s="39"/>
      <c r="M37" s="37"/>
      <c r="N37" s="38"/>
      <c r="O37" s="38" t="s">
        <v>255</v>
      </c>
      <c r="P37" s="38"/>
      <c r="Q37" s="39"/>
      <c r="R37" s="62">
        <f>R38+R40</f>
        <v>74500000000</v>
      </c>
      <c r="S37" s="63"/>
      <c r="T37" s="62">
        <v>75000000000</v>
      </c>
      <c r="U37" s="63"/>
      <c r="V37" s="70">
        <v>53000000000</v>
      </c>
      <c r="W37" s="71"/>
      <c r="AM37" s="7"/>
      <c r="AN37" s="7"/>
      <c r="AO37" s="7"/>
      <c r="AP37" s="7"/>
      <c r="AQ37" s="7"/>
    </row>
    <row r="38" spans="2:43" ht="13.5">
      <c r="B38" s="34" t="s">
        <v>257</v>
      </c>
      <c r="C38" s="27">
        <v>610342020</v>
      </c>
      <c r="D38" s="36">
        <v>58000000000</v>
      </c>
      <c r="E38" s="28"/>
      <c r="F38" s="42">
        <v>610342010</v>
      </c>
      <c r="G38" s="37"/>
      <c r="H38" s="38"/>
      <c r="I38" s="38"/>
      <c r="J38" s="38" t="s">
        <v>169</v>
      </c>
      <c r="K38" s="39"/>
      <c r="M38" s="37"/>
      <c r="N38" s="38"/>
      <c r="O38" s="38"/>
      <c r="P38" s="38" t="s">
        <v>256</v>
      </c>
      <c r="Q38" s="39"/>
      <c r="R38" s="62">
        <f>R39</f>
        <v>16500000000</v>
      </c>
      <c r="S38" s="63"/>
      <c r="T38" s="62">
        <v>19000000000</v>
      </c>
      <c r="U38" s="63"/>
      <c r="V38" s="70">
        <v>10000000000</v>
      </c>
      <c r="W38" s="71"/>
      <c r="AM38" s="7"/>
      <c r="AN38" s="7"/>
      <c r="AO38" s="7"/>
      <c r="AP38" s="7"/>
      <c r="AQ38" s="7"/>
    </row>
    <row r="39" spans="2:43" ht="13.5" customHeight="1">
      <c r="B39" s="34" t="s">
        <v>480</v>
      </c>
      <c r="C39" s="27">
        <v>610342021</v>
      </c>
      <c r="D39" s="36">
        <v>58000000000</v>
      </c>
      <c r="E39" s="28"/>
      <c r="F39" s="42">
        <v>610342011</v>
      </c>
      <c r="G39" s="37"/>
      <c r="H39" s="38"/>
      <c r="I39" s="38"/>
      <c r="J39" s="38"/>
      <c r="K39" s="39" t="s">
        <v>117</v>
      </c>
      <c r="M39" s="37"/>
      <c r="N39" s="38"/>
      <c r="O39" s="38"/>
      <c r="P39" s="38"/>
      <c r="Q39" s="39" t="s">
        <v>117</v>
      </c>
      <c r="R39" s="62">
        <f>VLOOKUP($F39,$C:$D,2,FALSE)</f>
        <v>16500000000</v>
      </c>
      <c r="S39" s="63"/>
      <c r="T39" s="62">
        <v>19000000000</v>
      </c>
      <c r="U39" s="63"/>
      <c r="V39" s="70">
        <v>10000000000</v>
      </c>
      <c r="W39" s="71"/>
      <c r="AM39" s="7"/>
      <c r="AN39" s="7"/>
      <c r="AO39" s="7"/>
      <c r="AP39" s="7"/>
      <c r="AQ39" s="7"/>
    </row>
    <row r="40" spans="2:43" ht="13.5">
      <c r="B40" s="34" t="s">
        <v>1126</v>
      </c>
      <c r="C40" s="27">
        <v>610352000</v>
      </c>
      <c r="D40" s="36">
        <v>17033970272</v>
      </c>
      <c r="F40" s="42"/>
      <c r="G40" s="37"/>
      <c r="H40" s="38"/>
      <c r="I40" s="38"/>
      <c r="J40" s="38" t="s">
        <v>135</v>
      </c>
      <c r="K40" s="39"/>
      <c r="M40" s="37"/>
      <c r="N40" s="38"/>
      <c r="O40" s="38"/>
      <c r="P40" s="38" t="s">
        <v>257</v>
      </c>
      <c r="Q40" s="39"/>
      <c r="R40" s="62">
        <f>R41</f>
        <v>58000000000</v>
      </c>
      <c r="S40" s="63"/>
      <c r="T40" s="62">
        <v>56000000000</v>
      </c>
      <c r="U40" s="63"/>
      <c r="V40" s="70">
        <v>43000000000</v>
      </c>
      <c r="W40" s="71"/>
      <c r="AM40" s="7"/>
      <c r="AN40" s="7"/>
      <c r="AO40" s="7"/>
      <c r="AP40" s="7"/>
      <c r="AQ40" s="7"/>
    </row>
    <row r="41" spans="2:43" ht="13.5">
      <c r="B41" s="34" t="s">
        <v>171</v>
      </c>
      <c r="C41" s="27">
        <v>610352020</v>
      </c>
      <c r="D41" s="36">
        <v>8500000000</v>
      </c>
      <c r="E41" s="28"/>
      <c r="F41" s="42">
        <v>610342021</v>
      </c>
      <c r="G41" s="37"/>
      <c r="H41" s="38"/>
      <c r="I41" s="38"/>
      <c r="J41" s="38"/>
      <c r="K41" s="39" t="s">
        <v>170</v>
      </c>
      <c r="M41" s="37"/>
      <c r="N41" s="38"/>
      <c r="O41" s="38"/>
      <c r="P41" s="38"/>
      <c r="Q41" s="39" t="s">
        <v>170</v>
      </c>
      <c r="R41" s="62">
        <f>VLOOKUP($F41,$C:$D,2,FALSE)</f>
        <v>58000000000</v>
      </c>
      <c r="S41" s="63"/>
      <c r="T41" s="62">
        <v>56000000000</v>
      </c>
      <c r="U41" s="63"/>
      <c r="V41" s="70">
        <v>43000000000</v>
      </c>
      <c r="W41" s="71"/>
      <c r="AM41" s="7"/>
      <c r="AN41" s="7"/>
      <c r="AO41" s="7"/>
      <c r="AP41" s="7"/>
      <c r="AQ41" s="7"/>
    </row>
    <row r="42" spans="2:43" ht="13.5">
      <c r="B42" s="34" t="s">
        <v>14</v>
      </c>
      <c r="C42" s="27">
        <v>610352025</v>
      </c>
      <c r="D42" s="36">
        <v>8533970272</v>
      </c>
      <c r="F42" s="42"/>
      <c r="G42" s="37"/>
      <c r="H42" s="38"/>
      <c r="I42" s="38" t="s">
        <v>490</v>
      </c>
      <c r="J42" s="38"/>
      <c r="K42" s="39"/>
      <c r="M42" s="37"/>
      <c r="N42" s="38"/>
      <c r="O42" s="38" t="s">
        <v>258</v>
      </c>
      <c r="P42" s="38"/>
      <c r="Q42" s="39"/>
      <c r="R42" s="62">
        <f>SUM(R43:R44)</f>
        <v>17033970272</v>
      </c>
      <c r="S42" s="63"/>
      <c r="T42" s="62">
        <v>14087728522</v>
      </c>
      <c r="U42" s="63"/>
      <c r="V42" s="70">
        <v>3117705830</v>
      </c>
      <c r="W42" s="71"/>
      <c r="AM42" s="7"/>
      <c r="AN42" s="7"/>
      <c r="AO42" s="7"/>
      <c r="AP42" s="7"/>
      <c r="AQ42" s="7"/>
    </row>
    <row r="43" spans="2:43" ht="13.5">
      <c r="B43" s="34" t="s">
        <v>1127</v>
      </c>
      <c r="C43" s="27">
        <v>610353000</v>
      </c>
      <c r="D43" s="36">
        <v>200086289</v>
      </c>
      <c r="F43" s="42">
        <v>610352020</v>
      </c>
      <c r="G43" s="37"/>
      <c r="H43" s="38"/>
      <c r="I43" s="38"/>
      <c r="J43" s="38" t="s">
        <v>171</v>
      </c>
      <c r="K43" s="39"/>
      <c r="M43" s="37"/>
      <c r="N43" s="38"/>
      <c r="O43" s="38"/>
      <c r="P43" s="38" t="s">
        <v>171</v>
      </c>
      <c r="Q43" s="39"/>
      <c r="R43" s="62">
        <f>VLOOKUP($F43,$C:$D,2,FALSE)</f>
        <v>8500000000</v>
      </c>
      <c r="S43" s="63"/>
      <c r="T43" s="62">
        <v>10800000000</v>
      </c>
      <c r="U43" s="63"/>
      <c r="V43" s="70">
        <v>2700000000</v>
      </c>
      <c r="W43" s="71"/>
      <c r="AM43" s="7"/>
      <c r="AN43" s="7"/>
      <c r="AO43" s="7"/>
      <c r="AP43" s="7"/>
      <c r="AQ43" s="7"/>
    </row>
    <row r="44" spans="2:43" ht="13.5">
      <c r="B44" s="34" t="s">
        <v>1128</v>
      </c>
      <c r="C44" s="27">
        <v>610351000</v>
      </c>
      <c r="D44" s="36">
        <v>9700000000</v>
      </c>
      <c r="F44" s="42">
        <v>610352025</v>
      </c>
      <c r="G44" s="37"/>
      <c r="H44" s="38"/>
      <c r="I44" s="38"/>
      <c r="J44" s="38" t="s">
        <v>14</v>
      </c>
      <c r="K44" s="39"/>
      <c r="M44" s="37"/>
      <c r="N44" s="38"/>
      <c r="O44" s="38"/>
      <c r="P44" s="38" t="s">
        <v>14</v>
      </c>
      <c r="Q44" s="39"/>
      <c r="R44" s="62">
        <f>VLOOKUP($F44,$C:$D,2,FALSE)</f>
        <v>8533970272</v>
      </c>
      <c r="S44" s="63"/>
      <c r="T44" s="62">
        <v>3287728522</v>
      </c>
      <c r="U44" s="63"/>
      <c r="V44" s="70">
        <v>417705830</v>
      </c>
      <c r="W44" s="71"/>
      <c r="AM44" s="7"/>
      <c r="AN44" s="7"/>
      <c r="AO44" s="7"/>
      <c r="AP44" s="7"/>
      <c r="AQ44" s="7"/>
    </row>
    <row r="45" spans="2:43" ht="13.5">
      <c r="B45" s="34" t="s">
        <v>1129</v>
      </c>
      <c r="C45" s="27">
        <v>610365000</v>
      </c>
      <c r="D45" s="36">
        <v>20500000</v>
      </c>
      <c r="F45" s="42">
        <v>610353000</v>
      </c>
      <c r="G45" s="37"/>
      <c r="H45" s="38"/>
      <c r="I45" s="38"/>
      <c r="J45" s="38"/>
      <c r="K45" s="39"/>
      <c r="M45" s="37"/>
      <c r="N45" s="38"/>
      <c r="O45" s="38" t="s">
        <v>259</v>
      </c>
      <c r="P45" s="38"/>
      <c r="Q45" s="39"/>
      <c r="R45" s="62">
        <f>VLOOKUP($F45,$C:$D,2,FALSE)</f>
        <v>200086289</v>
      </c>
      <c r="S45" s="63"/>
      <c r="T45" s="62">
        <v>2300000000</v>
      </c>
      <c r="U45" s="63"/>
      <c r="V45" s="66">
        <v>0</v>
      </c>
      <c r="W45" s="71"/>
      <c r="AM45" s="7"/>
      <c r="AN45" s="7"/>
      <c r="AO45" s="7"/>
      <c r="AP45" s="7"/>
      <c r="AQ45" s="7"/>
    </row>
    <row r="46" spans="2:43" ht="13.5">
      <c r="B46" s="34" t="s">
        <v>1130</v>
      </c>
      <c r="C46" s="27">
        <v>610399010</v>
      </c>
      <c r="D46" s="36">
        <v>31687767031</v>
      </c>
      <c r="F46" s="42">
        <v>610351000</v>
      </c>
      <c r="G46" s="37"/>
      <c r="H46" s="38"/>
      <c r="I46" s="38" t="s">
        <v>498</v>
      </c>
      <c r="J46" s="38"/>
      <c r="K46" s="39"/>
      <c r="M46" s="37"/>
      <c r="N46" s="38"/>
      <c r="O46" s="38" t="s">
        <v>260</v>
      </c>
      <c r="P46" s="38"/>
      <c r="Q46" s="39"/>
      <c r="R46" s="62">
        <f>VLOOKUP($F46,$C:$D,2,FALSE)</f>
        <v>9700000000</v>
      </c>
      <c r="S46" s="63"/>
      <c r="T46" s="62">
        <v>29700000000</v>
      </c>
      <c r="U46" s="63"/>
      <c r="V46" s="70">
        <v>26100000000</v>
      </c>
      <c r="W46" s="71"/>
      <c r="AM46" s="7"/>
      <c r="AN46" s="7"/>
      <c r="AO46" s="7"/>
      <c r="AP46" s="7"/>
      <c r="AQ46" s="7"/>
    </row>
    <row r="47" spans="2:43" ht="13.5">
      <c r="B47" s="34" t="s">
        <v>172</v>
      </c>
      <c r="C47" s="27">
        <v>610399050</v>
      </c>
      <c r="D47" s="36">
        <v>5359632973</v>
      </c>
      <c r="F47" s="42">
        <v>610365000</v>
      </c>
      <c r="G47" s="37"/>
      <c r="H47" s="38"/>
      <c r="I47" s="38" t="s">
        <v>500</v>
      </c>
      <c r="J47" s="38"/>
      <c r="K47" s="39"/>
      <c r="M47" s="37"/>
      <c r="N47" s="38"/>
      <c r="O47" s="38" t="s">
        <v>1229</v>
      </c>
      <c r="P47" s="38"/>
      <c r="Q47" s="39"/>
      <c r="R47" s="62">
        <f>VLOOKUP($F47,$C:$D,2,FALSE)</f>
        <v>20500000</v>
      </c>
      <c r="S47" s="63"/>
      <c r="T47" s="62">
        <v>20500000</v>
      </c>
      <c r="U47" s="63"/>
      <c r="V47" s="70">
        <v>20500000</v>
      </c>
      <c r="W47" s="71"/>
      <c r="AM47" s="7"/>
      <c r="AN47" s="7"/>
      <c r="AO47" s="7"/>
      <c r="AP47" s="7"/>
      <c r="AQ47" s="7"/>
    </row>
    <row r="48" spans="2:43" ht="13.5">
      <c r="B48" s="34" t="s">
        <v>261</v>
      </c>
      <c r="C48" s="27">
        <v>610399070</v>
      </c>
      <c r="D48" s="36">
        <v>248782085</v>
      </c>
      <c r="F48" s="42"/>
      <c r="G48" s="37"/>
      <c r="H48" s="38"/>
      <c r="I48" s="38" t="s">
        <v>503</v>
      </c>
      <c r="J48" s="38"/>
      <c r="K48" s="39"/>
      <c r="M48" s="37"/>
      <c r="N48" s="38"/>
      <c r="O48" s="38" t="s">
        <v>1230</v>
      </c>
      <c r="P48" s="38"/>
      <c r="Q48" s="39"/>
      <c r="R48" s="62">
        <f>SUM(R49:R60)</f>
        <v>27994157361</v>
      </c>
      <c r="S48" s="63"/>
      <c r="T48" s="62">
        <v>26178342246</v>
      </c>
      <c r="U48" s="63"/>
      <c r="V48" s="70">
        <v>21561706527</v>
      </c>
      <c r="W48" s="71"/>
      <c r="AM48" s="7"/>
      <c r="AN48" s="7"/>
      <c r="AO48" s="7"/>
      <c r="AP48" s="7"/>
      <c r="AQ48" s="7"/>
    </row>
    <row r="49" spans="2:43" ht="13.5">
      <c r="B49" s="34" t="s">
        <v>1131</v>
      </c>
      <c r="C49" s="27">
        <v>610399080</v>
      </c>
      <c r="D49" s="36">
        <v>2397143481</v>
      </c>
      <c r="F49" s="42">
        <v>610399050</v>
      </c>
      <c r="G49" s="37"/>
      <c r="H49" s="38"/>
      <c r="I49" s="38"/>
      <c r="J49" s="38" t="s">
        <v>172</v>
      </c>
      <c r="K49" s="39"/>
      <c r="M49" s="37"/>
      <c r="N49" s="38"/>
      <c r="O49" s="38"/>
      <c r="P49" s="38" t="s">
        <v>172</v>
      </c>
      <c r="Q49" s="39"/>
      <c r="R49" s="62">
        <f t="shared" ref="R49:R61" si="0">VLOOKUP($F49,$C:$D,2,FALSE)</f>
        <v>5359632973</v>
      </c>
      <c r="S49" s="63"/>
      <c r="T49" s="62">
        <v>6534930164</v>
      </c>
      <c r="U49" s="63"/>
      <c r="V49" s="70">
        <v>10077537985</v>
      </c>
      <c r="W49" s="71"/>
      <c r="AM49" s="7"/>
      <c r="AN49" s="7"/>
      <c r="AO49" s="7"/>
      <c r="AP49" s="7"/>
      <c r="AQ49" s="7"/>
    </row>
    <row r="50" spans="2:43" ht="13.5">
      <c r="B50" s="34" t="s">
        <v>1132</v>
      </c>
      <c r="C50" s="27">
        <v>610399082</v>
      </c>
      <c r="D50" s="36">
        <v>674378317</v>
      </c>
      <c r="F50" s="42">
        <v>610399070</v>
      </c>
      <c r="G50" s="37"/>
      <c r="H50" s="38"/>
      <c r="I50" s="38"/>
      <c r="J50" s="38" t="s">
        <v>173</v>
      </c>
      <c r="K50" s="39"/>
      <c r="M50" s="37"/>
      <c r="N50" s="38"/>
      <c r="O50" s="38"/>
      <c r="P50" s="38" t="s">
        <v>261</v>
      </c>
      <c r="Q50" s="39"/>
      <c r="R50" s="62">
        <f t="shared" si="0"/>
        <v>248782085</v>
      </c>
      <c r="S50" s="63"/>
      <c r="T50" s="62">
        <v>239925876</v>
      </c>
      <c r="U50" s="63"/>
      <c r="V50" s="70">
        <v>232637466</v>
      </c>
      <c r="W50" s="71"/>
      <c r="AM50" s="7"/>
      <c r="AN50" s="7"/>
      <c r="AO50" s="7"/>
      <c r="AP50" s="7"/>
      <c r="AQ50" s="7"/>
    </row>
    <row r="51" spans="2:43" ht="13.5">
      <c r="B51" s="34" t="s">
        <v>1133</v>
      </c>
      <c r="C51" s="27">
        <v>610399081</v>
      </c>
      <c r="D51" s="36">
        <v>214187132</v>
      </c>
      <c r="F51" s="42">
        <v>610399080</v>
      </c>
      <c r="G51" s="37"/>
      <c r="H51" s="38"/>
      <c r="I51" s="38"/>
      <c r="J51" s="38" t="s">
        <v>174</v>
      </c>
      <c r="K51" s="39"/>
      <c r="M51" s="37"/>
      <c r="N51" s="38"/>
      <c r="O51" s="38"/>
      <c r="P51" s="38" t="s">
        <v>262</v>
      </c>
      <c r="Q51" s="39"/>
      <c r="R51" s="62">
        <f t="shared" si="0"/>
        <v>2397143481</v>
      </c>
      <c r="S51" s="63"/>
      <c r="T51" s="62">
        <v>792803768</v>
      </c>
      <c r="U51" s="63"/>
      <c r="V51" s="70">
        <v>369600857</v>
      </c>
      <c r="W51" s="71"/>
      <c r="AM51" s="7"/>
      <c r="AN51" s="7"/>
      <c r="AO51" s="7"/>
      <c r="AP51" s="7"/>
      <c r="AQ51" s="7"/>
    </row>
    <row r="52" spans="2:43" ht="13.5">
      <c r="B52" s="34" t="s">
        <v>1134</v>
      </c>
      <c r="C52" s="27">
        <v>610399083</v>
      </c>
      <c r="D52" s="36">
        <v>1057877441</v>
      </c>
      <c r="F52" s="42">
        <v>610399081</v>
      </c>
      <c r="G52" s="37"/>
      <c r="H52" s="38"/>
      <c r="I52" s="38"/>
      <c r="J52" s="38" t="s">
        <v>512</v>
      </c>
      <c r="K52" s="39"/>
      <c r="M52" s="37"/>
      <c r="N52" s="38"/>
      <c r="O52" s="38"/>
      <c r="P52" s="38" t="s">
        <v>263</v>
      </c>
      <c r="Q52" s="39"/>
      <c r="R52" s="62">
        <f t="shared" si="0"/>
        <v>214187132</v>
      </c>
      <c r="S52" s="63"/>
      <c r="T52" s="62">
        <v>391673762</v>
      </c>
      <c r="U52" s="63"/>
      <c r="V52" s="70">
        <v>407807697</v>
      </c>
      <c r="W52" s="71"/>
      <c r="AM52" s="7"/>
      <c r="AN52" s="7"/>
      <c r="AO52" s="7"/>
      <c r="AP52" s="7"/>
      <c r="AQ52" s="7"/>
    </row>
    <row r="53" spans="2:43" ht="13.5">
      <c r="B53" s="34" t="s">
        <v>1135</v>
      </c>
      <c r="C53" s="27">
        <v>610399090</v>
      </c>
      <c r="D53" s="36">
        <v>19448992774</v>
      </c>
      <c r="F53" s="42">
        <v>610399090</v>
      </c>
      <c r="G53" s="37"/>
      <c r="H53" s="38"/>
      <c r="I53" s="38"/>
      <c r="J53" s="38" t="s">
        <v>516</v>
      </c>
      <c r="K53" s="39"/>
      <c r="M53" s="37"/>
      <c r="N53" s="38"/>
      <c r="O53" s="38"/>
      <c r="P53" s="38" t="s">
        <v>264</v>
      </c>
      <c r="Q53" s="39"/>
      <c r="R53" s="62">
        <f t="shared" si="0"/>
        <v>19448992774</v>
      </c>
      <c r="S53" s="63"/>
      <c r="T53" s="62">
        <v>17953472684</v>
      </c>
      <c r="U53" s="63"/>
      <c r="V53" s="70">
        <v>10362067603</v>
      </c>
      <c r="W53" s="71"/>
      <c r="AM53" s="7"/>
      <c r="AN53" s="7"/>
      <c r="AO53" s="7"/>
      <c r="AP53" s="7"/>
      <c r="AQ53" s="7"/>
    </row>
    <row r="54" spans="2:43" ht="13.5">
      <c r="B54" s="34" t="s">
        <v>1136</v>
      </c>
      <c r="C54" s="27">
        <v>610399091</v>
      </c>
      <c r="D54" s="36">
        <v>1961353912</v>
      </c>
      <c r="F54" s="42">
        <v>610399120</v>
      </c>
      <c r="G54" s="37"/>
      <c r="H54" s="38"/>
      <c r="I54" s="38"/>
      <c r="J54" s="38" t="s">
        <v>519</v>
      </c>
      <c r="K54" s="39"/>
      <c r="M54" s="37"/>
      <c r="N54" s="38"/>
      <c r="O54" s="38"/>
      <c r="P54" s="38" t="s">
        <v>265</v>
      </c>
      <c r="Q54" s="39"/>
      <c r="R54" s="62">
        <f t="shared" si="0"/>
        <v>10762828</v>
      </c>
      <c r="S54" s="63"/>
      <c r="T54" s="62">
        <v>21755541</v>
      </c>
      <c r="U54" s="63"/>
      <c r="V54" s="70">
        <v>22005013</v>
      </c>
      <c r="W54" s="71"/>
      <c r="AM54" s="7"/>
      <c r="AN54" s="7"/>
      <c r="AO54" s="7"/>
      <c r="AP54" s="7"/>
      <c r="AQ54" s="7"/>
    </row>
    <row r="55" spans="2:43" ht="13.5">
      <c r="B55" s="34" t="s">
        <v>1137</v>
      </c>
      <c r="C55" s="27">
        <v>610399120</v>
      </c>
      <c r="D55" s="36">
        <v>10762828</v>
      </c>
      <c r="F55" s="42">
        <v>610399130</v>
      </c>
      <c r="G55" s="37"/>
      <c r="H55" s="38"/>
      <c r="I55" s="38"/>
      <c r="J55" s="38" t="s">
        <v>521</v>
      </c>
      <c r="K55" s="39"/>
      <c r="M55" s="37"/>
      <c r="N55" s="38"/>
      <c r="O55" s="38"/>
      <c r="P55" s="38" t="s">
        <v>266</v>
      </c>
      <c r="Q55" s="39"/>
      <c r="R55" s="62">
        <f t="shared" si="0"/>
        <v>127932936</v>
      </c>
      <c r="S55" s="63"/>
      <c r="T55" s="62">
        <v>56884327</v>
      </c>
      <c r="U55" s="63"/>
      <c r="V55" s="70">
        <v>36181833</v>
      </c>
      <c r="W55" s="71"/>
      <c r="AM55" s="7"/>
      <c r="AN55" s="7"/>
      <c r="AO55" s="7"/>
      <c r="AP55" s="7"/>
      <c r="AQ55" s="7"/>
    </row>
    <row r="56" spans="2:43" ht="13.5">
      <c r="B56" s="34" t="s">
        <v>1138</v>
      </c>
      <c r="C56" s="27">
        <v>610399130</v>
      </c>
      <c r="D56" s="36">
        <v>127932936</v>
      </c>
      <c r="F56" s="42">
        <v>610399131</v>
      </c>
      <c r="G56" s="37"/>
      <c r="H56" s="38"/>
      <c r="I56" s="38"/>
      <c r="J56" s="38" t="s">
        <v>523</v>
      </c>
      <c r="K56" s="39"/>
      <c r="M56" s="37"/>
      <c r="N56" s="38"/>
      <c r="O56" s="38"/>
      <c r="P56" s="38" t="s">
        <v>267</v>
      </c>
      <c r="Q56" s="39"/>
      <c r="R56" s="62">
        <f t="shared" si="0"/>
        <v>1328123</v>
      </c>
      <c r="S56" s="63"/>
      <c r="T56" s="62">
        <v>1239049</v>
      </c>
      <c r="U56" s="63"/>
      <c r="V56" s="70">
        <v>4211524</v>
      </c>
      <c r="W56" s="71"/>
      <c r="AM56" s="7"/>
      <c r="AN56" s="7"/>
      <c r="AO56" s="7"/>
      <c r="AP56" s="7"/>
      <c r="AQ56" s="7"/>
    </row>
    <row r="57" spans="2:43" ht="13.5">
      <c r="B57" s="34" t="s">
        <v>1139</v>
      </c>
      <c r="C57" s="27">
        <v>610399131</v>
      </c>
      <c r="D57" s="36">
        <v>1328123</v>
      </c>
      <c r="F57" s="42">
        <v>610399133</v>
      </c>
      <c r="G57" s="37"/>
      <c r="H57" s="38"/>
      <c r="I57" s="38"/>
      <c r="J57" s="38"/>
      <c r="K57" s="39"/>
      <c r="M57" s="37"/>
      <c r="N57" s="38"/>
      <c r="O57" s="38"/>
      <c r="P57" s="38" t="s">
        <v>268</v>
      </c>
      <c r="Q57" s="39"/>
      <c r="R57" s="62">
        <f t="shared" si="0"/>
        <v>608770</v>
      </c>
      <c r="S57" s="63"/>
      <c r="T57" s="62">
        <v>593973</v>
      </c>
      <c r="U57" s="63"/>
      <c r="V57" s="70">
        <v>498302</v>
      </c>
      <c r="W57" s="71"/>
      <c r="AM57" s="7"/>
      <c r="AN57" s="7"/>
      <c r="AO57" s="7"/>
      <c r="AP57" s="7"/>
      <c r="AQ57" s="7"/>
    </row>
    <row r="58" spans="2:43" ht="13.5">
      <c r="B58" s="34" t="s">
        <v>1140</v>
      </c>
      <c r="C58" s="27">
        <v>610399133</v>
      </c>
      <c r="D58" s="36">
        <v>608770</v>
      </c>
      <c r="F58" s="42">
        <v>610399135</v>
      </c>
      <c r="G58" s="37"/>
      <c r="H58" s="38"/>
      <c r="I58" s="38"/>
      <c r="J58" s="38"/>
      <c r="K58" s="39"/>
      <c r="M58" s="37"/>
      <c r="N58" s="38"/>
      <c r="O58" s="38"/>
      <c r="P58" s="38" t="s">
        <v>269</v>
      </c>
      <c r="Q58" s="39"/>
      <c r="R58" s="62">
        <f t="shared" si="0"/>
        <v>242918</v>
      </c>
      <c r="S58" s="63"/>
      <c r="T58" s="62">
        <v>249224</v>
      </c>
      <c r="U58" s="63"/>
      <c r="V58" s="70">
        <v>241387</v>
      </c>
      <c r="W58" s="71"/>
      <c r="AM58" s="7"/>
      <c r="AN58" s="7"/>
      <c r="AO58" s="7"/>
      <c r="AP58" s="7"/>
      <c r="AQ58" s="7"/>
    </row>
    <row r="59" spans="2:43" ht="13.5" customHeight="1">
      <c r="B59" s="34" t="s">
        <v>1141</v>
      </c>
      <c r="C59" s="27">
        <v>610399135</v>
      </c>
      <c r="D59" s="36">
        <v>242918</v>
      </c>
      <c r="F59" s="42">
        <v>610399137</v>
      </c>
      <c r="G59" s="37"/>
      <c r="H59" s="38"/>
      <c r="I59" s="38"/>
      <c r="J59" s="38"/>
      <c r="K59" s="39"/>
      <c r="M59" s="37"/>
      <c r="N59" s="38"/>
      <c r="O59" s="38"/>
      <c r="P59" s="38" t="s">
        <v>270</v>
      </c>
      <c r="Q59" s="39"/>
      <c r="R59" s="62">
        <f t="shared" si="0"/>
        <v>184429991</v>
      </c>
      <c r="S59" s="63"/>
      <c r="T59" s="62">
        <v>184705078</v>
      </c>
      <c r="U59" s="63"/>
      <c r="V59" s="70">
        <v>48793059</v>
      </c>
      <c r="W59" s="71"/>
      <c r="AM59" s="7"/>
      <c r="AN59" s="7"/>
      <c r="AO59" s="7"/>
      <c r="AP59" s="7"/>
      <c r="AQ59" s="7"/>
    </row>
    <row r="60" spans="2:43" ht="13.5">
      <c r="B60" s="34" t="s">
        <v>1142</v>
      </c>
      <c r="C60" s="27">
        <v>610399137</v>
      </c>
      <c r="D60" s="36">
        <v>184429991</v>
      </c>
      <c r="F60" s="42">
        <v>610399152</v>
      </c>
      <c r="G60" s="37"/>
      <c r="H60" s="38"/>
      <c r="I60" s="38"/>
      <c r="J60" s="38"/>
      <c r="K60" s="39"/>
      <c r="M60" s="37"/>
      <c r="N60" s="38"/>
      <c r="O60" s="38"/>
      <c r="P60" s="38" t="s">
        <v>271</v>
      </c>
      <c r="Q60" s="39"/>
      <c r="R60" s="62">
        <f t="shared" si="0"/>
        <v>113350</v>
      </c>
      <c r="S60" s="63"/>
      <c r="T60" s="62">
        <v>108800</v>
      </c>
      <c r="U60" s="63"/>
      <c r="V60" s="70">
        <v>123801</v>
      </c>
      <c r="W60" s="71"/>
      <c r="AM60" s="7"/>
      <c r="AN60" s="7"/>
      <c r="AO60" s="7"/>
      <c r="AP60" s="7"/>
      <c r="AQ60" s="7"/>
    </row>
    <row r="61" spans="2:43" ht="13.5">
      <c r="B61" s="34" t="s">
        <v>1143</v>
      </c>
      <c r="C61" s="27">
        <v>610399152</v>
      </c>
      <c r="D61" s="36">
        <v>113350</v>
      </c>
      <c r="F61" s="42">
        <v>610199021</v>
      </c>
      <c r="G61" s="37"/>
      <c r="H61" s="38"/>
      <c r="I61" s="38" t="s">
        <v>530</v>
      </c>
      <c r="J61" s="38"/>
      <c r="K61" s="39"/>
      <c r="M61" s="37"/>
      <c r="N61" s="38"/>
      <c r="O61" s="38" t="s">
        <v>1231</v>
      </c>
      <c r="P61" s="38"/>
      <c r="Q61" s="39"/>
      <c r="R61" s="62">
        <f t="shared" si="0"/>
        <v>3000000000</v>
      </c>
      <c r="S61" s="63"/>
      <c r="T61" s="62">
        <v>3000000000</v>
      </c>
      <c r="U61" s="63"/>
      <c r="V61" s="70">
        <v>3000000000</v>
      </c>
      <c r="W61" s="71"/>
      <c r="AM61" s="7"/>
      <c r="AN61" s="7"/>
      <c r="AO61" s="7"/>
      <c r="AP61" s="7"/>
      <c r="AQ61" s="7"/>
    </row>
    <row r="62" spans="2:43" ht="13.5">
      <c r="B62" s="34" t="s">
        <v>529</v>
      </c>
      <c r="C62" s="27">
        <v>610500001</v>
      </c>
      <c r="D62" s="36">
        <v>2646893004942</v>
      </c>
      <c r="F62" s="42"/>
      <c r="G62" s="37"/>
      <c r="H62" s="38"/>
      <c r="I62" s="38" t="s">
        <v>532</v>
      </c>
      <c r="J62" s="38"/>
      <c r="K62" s="39"/>
      <c r="M62" s="37"/>
      <c r="N62" s="38"/>
      <c r="O62" s="38" t="s">
        <v>1232</v>
      </c>
      <c r="P62" s="38"/>
      <c r="Q62" s="39"/>
      <c r="R62" s="66">
        <v>0</v>
      </c>
      <c r="S62" s="63"/>
      <c r="T62" s="66">
        <v>0</v>
      </c>
      <c r="U62" s="63"/>
      <c r="V62" s="70">
        <v>3000000000</v>
      </c>
      <c r="W62" s="71"/>
      <c r="AM62" s="7"/>
      <c r="AN62" s="7"/>
      <c r="AO62" s="7"/>
      <c r="AP62" s="7"/>
      <c r="AQ62" s="7"/>
    </row>
    <row r="63" spans="2:43" ht="13.5" customHeight="1">
      <c r="B63" s="34" t="s">
        <v>273</v>
      </c>
      <c r="C63" s="27">
        <v>610500100</v>
      </c>
      <c r="D63" s="36">
        <v>2616594840699</v>
      </c>
      <c r="F63" s="42"/>
      <c r="G63" s="37" t="s">
        <v>175</v>
      </c>
      <c r="H63" s="38"/>
      <c r="I63" s="38"/>
      <c r="J63" s="38"/>
      <c r="K63" s="39"/>
      <c r="M63" s="37" t="s">
        <v>272</v>
      </c>
      <c r="N63" s="38"/>
      <c r="O63" s="38"/>
      <c r="P63" s="38"/>
      <c r="Q63" s="39"/>
      <c r="R63" s="62"/>
      <c r="S63" s="63">
        <f>S64+S86+S89</f>
        <v>3320820158816</v>
      </c>
      <c r="T63" s="62"/>
      <c r="U63" s="63">
        <v>3579697490144</v>
      </c>
      <c r="V63" s="70"/>
      <c r="W63" s="71">
        <v>2955461788202</v>
      </c>
      <c r="AM63" s="7"/>
      <c r="AN63" s="7"/>
      <c r="AO63" s="7"/>
      <c r="AP63" s="7"/>
      <c r="AQ63" s="7"/>
    </row>
    <row r="64" spans="2:43" ht="13.5">
      <c r="B64" s="34" t="s">
        <v>17</v>
      </c>
      <c r="C64" s="27">
        <v>610501000</v>
      </c>
      <c r="D64" s="36">
        <v>239338553726</v>
      </c>
      <c r="F64" s="42"/>
      <c r="G64" s="37"/>
      <c r="H64" s="38" t="s">
        <v>123</v>
      </c>
      <c r="I64" s="38"/>
      <c r="J64" s="38"/>
      <c r="K64" s="39"/>
      <c r="M64" s="37"/>
      <c r="N64" s="38" t="s">
        <v>273</v>
      </c>
      <c r="O64" s="38"/>
      <c r="P64" s="38"/>
      <c r="Q64" s="39"/>
      <c r="R64" s="62"/>
      <c r="S64" s="63">
        <f>R65+R68+R69+R70+R71+R72+R73+R74+R75+R76+R79+R82+R85</f>
        <v>3312589268140</v>
      </c>
      <c r="T64" s="62"/>
      <c r="U64" s="63">
        <v>3571301779174</v>
      </c>
      <c r="V64" s="70"/>
      <c r="W64" s="71">
        <v>2941954747162</v>
      </c>
      <c r="AM64" s="7"/>
      <c r="AN64" s="7"/>
      <c r="AO64" s="7"/>
      <c r="AP64" s="7"/>
      <c r="AQ64" s="7"/>
    </row>
    <row r="65" spans="2:43" ht="13.5">
      <c r="B65" s="34" t="s">
        <v>274</v>
      </c>
      <c r="C65" s="27">
        <v>610501001</v>
      </c>
      <c r="D65" s="36">
        <v>193808537726</v>
      </c>
      <c r="F65" s="42"/>
      <c r="G65" s="37"/>
      <c r="H65" s="38"/>
      <c r="I65" s="38" t="s">
        <v>17</v>
      </c>
      <c r="J65" s="38"/>
      <c r="K65" s="39"/>
      <c r="M65" s="37"/>
      <c r="N65" s="38"/>
      <c r="O65" s="38" t="s">
        <v>17</v>
      </c>
      <c r="P65" s="38"/>
      <c r="Q65" s="39"/>
      <c r="R65" s="62">
        <f>SUM(R66:R67)</f>
        <v>239338553726</v>
      </c>
      <c r="S65" s="63"/>
      <c r="T65" s="62">
        <v>547466349352</v>
      </c>
      <c r="U65" s="63"/>
      <c r="V65" s="70">
        <v>211371805958</v>
      </c>
      <c r="W65" s="71"/>
      <c r="AM65" s="7"/>
      <c r="AN65" s="7"/>
      <c r="AO65" s="7"/>
      <c r="AP65" s="7"/>
      <c r="AQ65" s="7"/>
    </row>
    <row r="66" spans="2:43" ht="13.5">
      <c r="B66" s="34" t="s">
        <v>275</v>
      </c>
      <c r="C66" s="27">
        <v>610501006</v>
      </c>
      <c r="D66" s="36">
        <v>45530016000</v>
      </c>
      <c r="F66" s="42">
        <v>610501001</v>
      </c>
      <c r="G66" s="37"/>
      <c r="H66" s="38"/>
      <c r="I66" s="38"/>
      <c r="J66" s="38" t="s">
        <v>121</v>
      </c>
      <c r="K66" s="39"/>
      <c r="M66" s="37"/>
      <c r="N66" s="38"/>
      <c r="O66" s="38"/>
      <c r="P66" s="38" t="s">
        <v>274</v>
      </c>
      <c r="Q66" s="39"/>
      <c r="R66" s="62">
        <f t="shared" ref="R66:R72" si="1">VLOOKUP($F66,$C:$D,2,FALSE)</f>
        <v>193808537726</v>
      </c>
      <c r="S66" s="63"/>
      <c r="T66" s="62">
        <v>512848240110</v>
      </c>
      <c r="U66" s="63"/>
      <c r="V66" s="70">
        <v>194655642578</v>
      </c>
      <c r="W66" s="71"/>
      <c r="AM66" s="7"/>
      <c r="AN66" s="7"/>
      <c r="AO66" s="7"/>
      <c r="AP66" s="7"/>
      <c r="AQ66" s="7"/>
    </row>
    <row r="67" spans="2:43" ht="13.5">
      <c r="B67" s="34" t="s">
        <v>276</v>
      </c>
      <c r="C67" s="27">
        <v>610900001</v>
      </c>
      <c r="D67" s="36">
        <v>61701500579</v>
      </c>
      <c r="F67" s="42">
        <v>610501006</v>
      </c>
      <c r="G67" s="37"/>
      <c r="H67" s="38"/>
      <c r="I67" s="38"/>
      <c r="J67" s="38" t="s">
        <v>124</v>
      </c>
      <c r="K67" s="39"/>
      <c r="M67" s="37"/>
      <c r="N67" s="38"/>
      <c r="O67" s="38"/>
      <c r="P67" s="38" t="s">
        <v>275</v>
      </c>
      <c r="Q67" s="39"/>
      <c r="R67" s="62">
        <f t="shared" si="1"/>
        <v>45530016000</v>
      </c>
      <c r="S67" s="63"/>
      <c r="T67" s="62">
        <v>34618109242</v>
      </c>
      <c r="U67" s="63"/>
      <c r="V67" s="70">
        <v>16716163380</v>
      </c>
      <c r="W67" s="71"/>
      <c r="AM67" s="7"/>
      <c r="AN67" s="7"/>
      <c r="AO67" s="7"/>
      <c r="AP67" s="7"/>
      <c r="AQ67" s="7"/>
    </row>
    <row r="68" spans="2:43" ht="13.5">
      <c r="B68" s="34" t="s">
        <v>277</v>
      </c>
      <c r="C68" s="27">
        <v>610506000</v>
      </c>
      <c r="D68" s="36">
        <v>12254619500</v>
      </c>
      <c r="F68" s="42">
        <v>610900001</v>
      </c>
      <c r="G68" s="37"/>
      <c r="H68" s="38"/>
      <c r="I68" s="38" t="s">
        <v>118</v>
      </c>
      <c r="J68" s="38"/>
      <c r="K68" s="39"/>
      <c r="M68" s="37"/>
      <c r="N68" s="38"/>
      <c r="O68" s="38" t="s">
        <v>276</v>
      </c>
      <c r="P68" s="38"/>
      <c r="Q68" s="39"/>
      <c r="R68" s="62">
        <f t="shared" si="1"/>
        <v>61701500579</v>
      </c>
      <c r="S68" s="63"/>
      <c r="T68" s="62">
        <v>55424978035</v>
      </c>
      <c r="U68" s="63"/>
      <c r="V68" s="70">
        <v>24309306202</v>
      </c>
      <c r="W68" s="71"/>
      <c r="AM68" s="7"/>
      <c r="AN68" s="7"/>
      <c r="AO68" s="7"/>
      <c r="AP68" s="7"/>
      <c r="AQ68" s="7"/>
    </row>
    <row r="69" spans="2:43" ht="13.5">
      <c r="B69" s="34" t="s">
        <v>278</v>
      </c>
      <c r="C69" s="27">
        <v>610511000</v>
      </c>
      <c r="D69" s="36">
        <v>753691413324</v>
      </c>
      <c r="F69" s="42">
        <v>610506000</v>
      </c>
      <c r="G69" s="37"/>
      <c r="H69" s="38"/>
      <c r="I69" s="38" t="s">
        <v>136</v>
      </c>
      <c r="J69" s="38"/>
      <c r="K69" s="39"/>
      <c r="M69" s="37"/>
      <c r="N69" s="38"/>
      <c r="O69" s="38" t="s">
        <v>277</v>
      </c>
      <c r="P69" s="38"/>
      <c r="Q69" s="39"/>
      <c r="R69" s="62">
        <f t="shared" si="1"/>
        <v>12254619500</v>
      </c>
      <c r="S69" s="63"/>
      <c r="T69" s="62">
        <v>6775447250</v>
      </c>
      <c r="U69" s="63"/>
      <c r="V69" s="70">
        <v>5402280092</v>
      </c>
      <c r="W69" s="71"/>
      <c r="AM69" s="7"/>
      <c r="AN69" s="7"/>
      <c r="AO69" s="7"/>
      <c r="AP69" s="7"/>
      <c r="AQ69" s="7"/>
    </row>
    <row r="70" spans="2:43" ht="13.5">
      <c r="B70" s="34" t="s">
        <v>279</v>
      </c>
      <c r="C70" s="27">
        <v>610513000</v>
      </c>
      <c r="D70" s="36">
        <v>498943936448</v>
      </c>
      <c r="F70" s="42">
        <v>610511000</v>
      </c>
      <c r="G70" s="37"/>
      <c r="H70" s="38"/>
      <c r="I70" s="38" t="s">
        <v>119</v>
      </c>
      <c r="J70" s="38"/>
      <c r="K70" s="39"/>
      <c r="M70" s="37"/>
      <c r="N70" s="38"/>
      <c r="O70" s="38" t="s">
        <v>278</v>
      </c>
      <c r="P70" s="38"/>
      <c r="Q70" s="39"/>
      <c r="R70" s="62">
        <f t="shared" si="1"/>
        <v>753691413324</v>
      </c>
      <c r="S70" s="63"/>
      <c r="T70" s="62">
        <v>464984650696</v>
      </c>
      <c r="U70" s="63"/>
      <c r="V70" s="70">
        <v>247230203941</v>
      </c>
      <c r="W70" s="71"/>
      <c r="AM70" s="7"/>
      <c r="AN70" s="7"/>
      <c r="AO70" s="7"/>
      <c r="AP70" s="7"/>
      <c r="AQ70" s="7"/>
    </row>
    <row r="71" spans="2:43" ht="13.5">
      <c r="B71" s="34" t="s">
        <v>280</v>
      </c>
      <c r="C71" s="27">
        <v>610516000</v>
      </c>
      <c r="D71" s="36">
        <v>689913043050</v>
      </c>
      <c r="F71" s="42">
        <v>610513000</v>
      </c>
      <c r="G71" s="37"/>
      <c r="H71" s="38"/>
      <c r="I71" s="38" t="s">
        <v>176</v>
      </c>
      <c r="J71" s="38"/>
      <c r="K71" s="39"/>
      <c r="M71" s="37"/>
      <c r="N71" s="38"/>
      <c r="O71" s="38" t="s">
        <v>279</v>
      </c>
      <c r="P71" s="38"/>
      <c r="Q71" s="39"/>
      <c r="R71" s="62">
        <f t="shared" si="1"/>
        <v>498943936448</v>
      </c>
      <c r="S71" s="63"/>
      <c r="T71" s="62">
        <v>593659738207</v>
      </c>
      <c r="U71" s="63"/>
      <c r="V71" s="70">
        <v>556682225526</v>
      </c>
      <c r="W71" s="71"/>
      <c r="AM71" s="7"/>
      <c r="AN71" s="7"/>
      <c r="AO71" s="7"/>
      <c r="AP71" s="7"/>
      <c r="AQ71" s="7"/>
    </row>
    <row r="72" spans="2:43" ht="13.5">
      <c r="B72" s="34" t="s">
        <v>545</v>
      </c>
      <c r="C72" s="27">
        <v>610521000</v>
      </c>
      <c r="D72" s="36">
        <v>291212844878</v>
      </c>
      <c r="F72" s="42">
        <v>610516000</v>
      </c>
      <c r="G72" s="37"/>
      <c r="H72" s="38"/>
      <c r="I72" s="38" t="s">
        <v>177</v>
      </c>
      <c r="J72" s="38"/>
      <c r="K72" s="39"/>
      <c r="M72" s="37"/>
      <c r="N72" s="38"/>
      <c r="O72" s="38" t="s">
        <v>280</v>
      </c>
      <c r="P72" s="38"/>
      <c r="Q72" s="39"/>
      <c r="R72" s="62">
        <f t="shared" si="1"/>
        <v>689913043050</v>
      </c>
      <c r="S72" s="63"/>
      <c r="T72" s="62">
        <v>811209471906</v>
      </c>
      <c r="U72" s="63"/>
      <c r="V72" s="70">
        <v>943977721916</v>
      </c>
      <c r="W72" s="71"/>
      <c r="AM72" s="7"/>
      <c r="AN72" s="7"/>
      <c r="AO72" s="7"/>
      <c r="AP72" s="7"/>
      <c r="AQ72" s="7"/>
    </row>
    <row r="73" spans="2:43" ht="13.5">
      <c r="B73" s="34" t="s">
        <v>547</v>
      </c>
      <c r="C73" s="27">
        <v>610521030</v>
      </c>
      <c r="D73" s="36">
        <v>291212844878</v>
      </c>
      <c r="F73" s="42"/>
      <c r="G73" s="37"/>
      <c r="H73" s="38"/>
      <c r="I73" s="38" t="s">
        <v>178</v>
      </c>
      <c r="J73" s="38"/>
      <c r="K73" s="39"/>
      <c r="M73" s="37"/>
      <c r="N73" s="38"/>
      <c r="O73" s="38" t="s">
        <v>281</v>
      </c>
      <c r="P73" s="38"/>
      <c r="Q73" s="39"/>
      <c r="R73" s="66">
        <v>0</v>
      </c>
      <c r="S73" s="63"/>
      <c r="T73" s="66">
        <v>0</v>
      </c>
      <c r="U73" s="63"/>
      <c r="V73" s="66">
        <v>0</v>
      </c>
      <c r="W73" s="71"/>
      <c r="AM73" s="7"/>
      <c r="AN73" s="7"/>
      <c r="AO73" s="7"/>
      <c r="AP73" s="7"/>
      <c r="AQ73" s="7"/>
    </row>
    <row r="74" spans="2:43" ht="13.5">
      <c r="B74" s="34" t="s">
        <v>550</v>
      </c>
      <c r="C74" s="27">
        <v>610521032</v>
      </c>
      <c r="D74" s="36">
        <v>2923014632</v>
      </c>
      <c r="F74" s="42">
        <v>610526010</v>
      </c>
      <c r="G74" s="37"/>
      <c r="H74" s="38"/>
      <c r="I74" s="38" t="s">
        <v>120</v>
      </c>
      <c r="J74" s="38"/>
      <c r="K74" s="39"/>
      <c r="M74" s="37"/>
      <c r="N74" s="38"/>
      <c r="O74" s="38" t="s">
        <v>282</v>
      </c>
      <c r="P74" s="38"/>
      <c r="Q74" s="39"/>
      <c r="R74" s="62">
        <f>VLOOKUP($F74,$C:$D,2,FALSE)</f>
        <v>33000000000</v>
      </c>
      <c r="S74" s="63"/>
      <c r="T74" s="62">
        <v>67862969839</v>
      </c>
      <c r="U74" s="63"/>
      <c r="V74" s="70">
        <v>103500000000</v>
      </c>
      <c r="W74" s="71"/>
      <c r="AM74" s="7"/>
      <c r="AN74" s="7"/>
      <c r="AO74" s="7"/>
      <c r="AP74" s="7"/>
      <c r="AQ74" s="7"/>
    </row>
    <row r="75" spans="2:43" ht="13.5">
      <c r="B75" s="34" t="s">
        <v>553</v>
      </c>
      <c r="C75" s="27">
        <v>610521033</v>
      </c>
      <c r="D75" s="36">
        <v>36811042168</v>
      </c>
      <c r="F75" s="42">
        <v>610521000</v>
      </c>
      <c r="G75" s="37"/>
      <c r="H75" s="38"/>
      <c r="I75" s="38" t="s">
        <v>179</v>
      </c>
      <c r="J75" s="38"/>
      <c r="K75" s="39"/>
      <c r="M75" s="37"/>
      <c r="N75" s="38"/>
      <c r="O75" s="38" t="s">
        <v>283</v>
      </c>
      <c r="P75" s="38"/>
      <c r="Q75" s="39"/>
      <c r="R75" s="62">
        <f>VLOOKUP($F75,$C:$D,2,FALSE)</f>
        <v>291212844878</v>
      </c>
      <c r="S75" s="64"/>
      <c r="T75" s="62">
        <v>247367527121</v>
      </c>
      <c r="U75" s="64"/>
      <c r="V75" s="70">
        <v>414324080675</v>
      </c>
      <c r="W75" s="73"/>
      <c r="AM75" s="7"/>
      <c r="AN75" s="7"/>
      <c r="AO75" s="7"/>
      <c r="AP75" s="7"/>
      <c r="AQ75" s="7"/>
    </row>
    <row r="76" spans="2:43" ht="13.5">
      <c r="B76" s="34" t="s">
        <v>556</v>
      </c>
      <c r="C76" s="27">
        <v>610521034</v>
      </c>
      <c r="D76" s="36">
        <v>16268547921</v>
      </c>
      <c r="F76" s="42"/>
      <c r="G76" s="37"/>
      <c r="H76" s="38"/>
      <c r="I76" s="38" t="s">
        <v>180</v>
      </c>
      <c r="J76" s="38"/>
      <c r="K76" s="39"/>
      <c r="M76" s="37"/>
      <c r="N76" s="38"/>
      <c r="O76" s="38" t="s">
        <v>284</v>
      </c>
      <c r="P76" s="38"/>
      <c r="Q76" s="39"/>
      <c r="R76" s="62">
        <f>R77</f>
        <v>248535645</v>
      </c>
      <c r="S76" s="63"/>
      <c r="T76" s="62">
        <v>205040600</v>
      </c>
      <c r="U76" s="63"/>
      <c r="V76" s="70">
        <v>17111321541</v>
      </c>
      <c r="W76" s="71"/>
      <c r="AM76" s="7"/>
      <c r="AN76" s="7"/>
      <c r="AO76" s="7"/>
      <c r="AP76" s="7"/>
      <c r="AQ76" s="7"/>
    </row>
    <row r="77" spans="2:43" ht="13.5">
      <c r="B77" s="34" t="s">
        <v>559</v>
      </c>
      <c r="C77" s="27">
        <v>610521035</v>
      </c>
      <c r="D77" s="36">
        <v>9105058077</v>
      </c>
      <c r="F77" s="42">
        <v>610536000</v>
      </c>
      <c r="G77" s="37"/>
      <c r="H77" s="38"/>
      <c r="I77" s="38"/>
      <c r="J77" s="38" t="s">
        <v>181</v>
      </c>
      <c r="K77" s="39"/>
      <c r="M77" s="37"/>
      <c r="N77" s="38"/>
      <c r="O77" s="38"/>
      <c r="P77" s="38" t="s">
        <v>285</v>
      </c>
      <c r="Q77" s="39"/>
      <c r="R77" s="62">
        <f>VLOOKUP($F77,$C:$D,2,FALSE)</f>
        <v>248535645</v>
      </c>
      <c r="S77" s="63"/>
      <c r="T77" s="62">
        <v>205040600</v>
      </c>
      <c r="U77" s="63"/>
      <c r="V77" s="70">
        <v>942136632</v>
      </c>
      <c r="W77" s="71"/>
      <c r="AM77" s="7"/>
      <c r="AN77" s="7"/>
      <c r="AO77" s="7"/>
      <c r="AP77" s="7"/>
      <c r="AQ77" s="7"/>
    </row>
    <row r="78" spans="2:43" ht="13.5">
      <c r="B78" s="34" t="s">
        <v>562</v>
      </c>
      <c r="C78" s="27">
        <v>610521036</v>
      </c>
      <c r="D78" s="36">
        <v>226105182080</v>
      </c>
      <c r="F78" s="42"/>
      <c r="G78" s="37"/>
      <c r="H78" s="38"/>
      <c r="I78" s="38"/>
      <c r="J78" s="38" t="s">
        <v>137</v>
      </c>
      <c r="K78" s="39"/>
      <c r="M78" s="37"/>
      <c r="N78" s="38"/>
      <c r="O78" s="38"/>
      <c r="P78" s="38" t="s">
        <v>137</v>
      </c>
      <c r="Q78" s="39"/>
      <c r="R78" s="66">
        <v>0</v>
      </c>
      <c r="S78" s="63"/>
      <c r="T78" s="66">
        <v>0</v>
      </c>
      <c r="U78" s="63"/>
      <c r="V78" s="70">
        <v>16169184909</v>
      </c>
      <c r="W78" s="71"/>
      <c r="AM78" s="7"/>
      <c r="AN78" s="7"/>
      <c r="AO78" s="7"/>
      <c r="AP78" s="7"/>
      <c r="AQ78" s="7"/>
    </row>
    <row r="79" spans="2:43" ht="13.5">
      <c r="B79" s="34" t="s">
        <v>565</v>
      </c>
      <c r="C79" s="27">
        <v>610526010</v>
      </c>
      <c r="D79" s="36">
        <v>33000000000</v>
      </c>
      <c r="F79" s="42"/>
      <c r="G79" s="37"/>
      <c r="H79" s="38"/>
      <c r="I79" s="38" t="s">
        <v>138</v>
      </c>
      <c r="J79" s="38"/>
      <c r="K79" s="39"/>
      <c r="M79" s="37"/>
      <c r="N79" s="38"/>
      <c r="O79" s="38" t="s">
        <v>286</v>
      </c>
      <c r="P79" s="38"/>
      <c r="Q79" s="39"/>
      <c r="R79" s="62">
        <f>SUM(R80:R81)</f>
        <v>695994427441</v>
      </c>
      <c r="S79" s="63"/>
      <c r="T79" s="62">
        <v>740943430920</v>
      </c>
      <c r="U79" s="63"/>
      <c r="V79" s="70">
        <v>391603370424</v>
      </c>
      <c r="W79" s="71"/>
      <c r="AM79" s="7"/>
      <c r="AN79" s="7"/>
      <c r="AO79" s="7"/>
      <c r="AP79" s="7"/>
      <c r="AQ79" s="7"/>
    </row>
    <row r="80" spans="2:43" ht="13.5">
      <c r="B80" s="34" t="s">
        <v>568</v>
      </c>
      <c r="C80" s="27">
        <v>610536000</v>
      </c>
      <c r="D80" s="36">
        <v>248535645</v>
      </c>
      <c r="F80" s="42">
        <v>610313001</v>
      </c>
      <c r="G80" s="37"/>
      <c r="H80" s="38"/>
      <c r="I80" s="38"/>
      <c r="J80" s="38" t="s">
        <v>12</v>
      </c>
      <c r="K80" s="39"/>
      <c r="M80" s="37"/>
      <c r="N80" s="38"/>
      <c r="O80" s="38"/>
      <c r="P80" s="38" t="s">
        <v>12</v>
      </c>
      <c r="Q80" s="39"/>
      <c r="R80" s="62">
        <f>VLOOKUP($F80,$C:$D,2,FALSE)</f>
        <v>544727772690</v>
      </c>
      <c r="S80" s="63"/>
      <c r="T80" s="62">
        <v>609652196335</v>
      </c>
      <c r="U80" s="63"/>
      <c r="V80" s="70">
        <v>286278727200</v>
      </c>
      <c r="W80" s="71"/>
      <c r="AM80" s="7"/>
      <c r="AN80" s="7"/>
      <c r="AO80" s="7"/>
      <c r="AP80" s="7"/>
      <c r="AQ80" s="7"/>
    </row>
    <row r="81" spans="2:43" ht="13.5">
      <c r="B81" s="34" t="s">
        <v>285</v>
      </c>
      <c r="C81" s="27">
        <v>610536001</v>
      </c>
      <c r="D81" s="36">
        <v>248535645</v>
      </c>
      <c r="F81" s="42">
        <v>610313006</v>
      </c>
      <c r="G81" s="37"/>
      <c r="H81" s="38"/>
      <c r="I81" s="38"/>
      <c r="J81" s="38" t="s">
        <v>116</v>
      </c>
      <c r="K81" s="39"/>
      <c r="M81" s="37"/>
      <c r="N81" s="38"/>
      <c r="O81" s="38"/>
      <c r="P81" s="38" t="s">
        <v>251</v>
      </c>
      <c r="Q81" s="39"/>
      <c r="R81" s="62">
        <f>VLOOKUP($F81,$C:$D,2,FALSE)</f>
        <v>151266654751</v>
      </c>
      <c r="S81" s="63"/>
      <c r="T81" s="62">
        <v>131291234585</v>
      </c>
      <c r="U81" s="63"/>
      <c r="V81" s="70">
        <v>105324643224</v>
      </c>
      <c r="W81" s="71"/>
      <c r="AM81" s="7"/>
      <c r="AN81" s="7"/>
      <c r="AO81" s="7"/>
      <c r="AP81" s="7"/>
      <c r="AQ81" s="7"/>
    </row>
    <row r="82" spans="2:43" ht="13.5">
      <c r="B82" s="34" t="s">
        <v>575</v>
      </c>
      <c r="C82" s="27">
        <v>610537000</v>
      </c>
      <c r="D82" s="36">
        <v>28440000416</v>
      </c>
      <c r="F82" s="42"/>
      <c r="G82" s="37"/>
      <c r="H82" s="38"/>
      <c r="I82" s="38" t="s">
        <v>182</v>
      </c>
      <c r="J82" s="38"/>
      <c r="K82" s="39"/>
      <c r="M82" s="37"/>
      <c r="N82" s="38"/>
      <c r="O82" s="38" t="s">
        <v>287</v>
      </c>
      <c r="P82" s="38"/>
      <c r="Q82" s="39"/>
      <c r="R82" s="62">
        <f>SUM(R83:R84)</f>
        <v>28440000416</v>
      </c>
      <c r="S82" s="63"/>
      <c r="T82" s="62">
        <v>27564782242</v>
      </c>
      <c r="U82" s="63"/>
      <c r="V82" s="70">
        <v>22403136317</v>
      </c>
      <c r="W82" s="71"/>
      <c r="AM82" s="7"/>
      <c r="AN82" s="7"/>
      <c r="AO82" s="7"/>
      <c r="AP82" s="7"/>
      <c r="AQ82" s="7"/>
    </row>
    <row r="83" spans="2:43" ht="13.5">
      <c r="B83" s="34" t="s">
        <v>288</v>
      </c>
      <c r="C83" s="27">
        <v>610537010</v>
      </c>
      <c r="D83" s="36">
        <v>12269463074</v>
      </c>
      <c r="F83" s="42">
        <v>610537010</v>
      </c>
      <c r="G83" s="37"/>
      <c r="H83" s="38"/>
      <c r="I83" s="38"/>
      <c r="J83" s="38" t="s">
        <v>288</v>
      </c>
      <c r="K83" s="39"/>
      <c r="M83" s="37"/>
      <c r="N83" s="38"/>
      <c r="O83" s="38"/>
      <c r="P83" s="38" t="s">
        <v>288</v>
      </c>
      <c r="Q83" s="39"/>
      <c r="R83" s="62">
        <f>VLOOKUP($F83,$C:$D,2,FALSE)</f>
        <v>12269463074</v>
      </c>
      <c r="S83" s="63"/>
      <c r="T83" s="62">
        <v>10926105636</v>
      </c>
      <c r="U83" s="63"/>
      <c r="V83" s="70">
        <v>7701210605</v>
      </c>
      <c r="W83" s="71"/>
      <c r="AM83" s="7"/>
      <c r="AN83" s="7"/>
      <c r="AO83" s="7"/>
      <c r="AP83" s="7"/>
      <c r="AQ83" s="7"/>
    </row>
    <row r="84" spans="2:43" ht="13.5">
      <c r="B84" s="34" t="s">
        <v>289</v>
      </c>
      <c r="C84" s="27">
        <v>610537020</v>
      </c>
      <c r="D84" s="36">
        <v>16170537342</v>
      </c>
      <c r="F84" s="42">
        <v>610537020</v>
      </c>
      <c r="G84" s="37"/>
      <c r="H84" s="38"/>
      <c r="I84" s="38"/>
      <c r="J84" s="38" t="s">
        <v>289</v>
      </c>
      <c r="K84" s="39"/>
      <c r="M84" s="37"/>
      <c r="N84" s="38"/>
      <c r="O84" s="38"/>
      <c r="P84" s="38" t="s">
        <v>289</v>
      </c>
      <c r="Q84" s="39"/>
      <c r="R84" s="62">
        <f>VLOOKUP($F84,$C:$D,2,FALSE)</f>
        <v>16170537342</v>
      </c>
      <c r="S84" s="63"/>
      <c r="T84" s="62">
        <v>16638676606</v>
      </c>
      <c r="U84" s="63"/>
      <c r="V84" s="70">
        <v>14701925712</v>
      </c>
      <c r="W84" s="71"/>
      <c r="AM84" s="7"/>
      <c r="AN84" s="7"/>
      <c r="AO84" s="7"/>
      <c r="AP84" s="7"/>
      <c r="AQ84" s="7"/>
    </row>
    <row r="85" spans="2:43" ht="13.5">
      <c r="B85" s="34" t="s">
        <v>579</v>
      </c>
      <c r="C85" s="27">
        <v>612100000</v>
      </c>
      <c r="D85" s="36">
        <v>7850393133</v>
      </c>
      <c r="F85" s="42">
        <v>612100000</v>
      </c>
      <c r="G85" s="37"/>
      <c r="H85" s="38"/>
      <c r="I85" s="38" t="s">
        <v>183</v>
      </c>
      <c r="J85" s="38"/>
      <c r="K85" s="39"/>
      <c r="M85" s="37"/>
      <c r="N85" s="38"/>
      <c r="O85" s="38" t="s">
        <v>290</v>
      </c>
      <c r="P85" s="38"/>
      <c r="Q85" s="39"/>
      <c r="R85" s="62">
        <f>VLOOKUP($F85,$C:$D,2,FALSE)</f>
        <v>7850393133</v>
      </c>
      <c r="S85" s="63"/>
      <c r="T85" s="62">
        <v>7837393006</v>
      </c>
      <c r="U85" s="63"/>
      <c r="V85" s="70">
        <v>4039294570</v>
      </c>
      <c r="W85" s="71"/>
      <c r="AM85" s="7"/>
      <c r="AN85" s="7"/>
      <c r="AO85" s="7"/>
      <c r="AP85" s="7"/>
      <c r="AQ85" s="7"/>
    </row>
    <row r="86" spans="2:43" ht="13.5">
      <c r="B86" s="34" t="s">
        <v>1144</v>
      </c>
      <c r="C86" s="27">
        <v>630161000</v>
      </c>
      <c r="D86" s="36">
        <v>29182671693</v>
      </c>
      <c r="F86" s="42"/>
      <c r="G86" s="37"/>
      <c r="H86" s="38" t="s">
        <v>184</v>
      </c>
      <c r="I86" s="38"/>
      <c r="J86" s="38"/>
      <c r="K86" s="39"/>
      <c r="M86" s="37"/>
      <c r="N86" s="38" t="s">
        <v>291</v>
      </c>
      <c r="O86" s="38"/>
      <c r="P86" s="38"/>
      <c r="Q86" s="39"/>
      <c r="R86" s="62"/>
      <c r="S86" s="63">
        <f>R87</f>
        <v>1115492550</v>
      </c>
      <c r="T86" s="62"/>
      <c r="U86" s="63">
        <v>528872650</v>
      </c>
      <c r="V86" s="70"/>
      <c r="W86" s="71">
        <v>10963742800</v>
      </c>
      <c r="AM86" s="7"/>
      <c r="AN86" s="7"/>
      <c r="AO86" s="7"/>
      <c r="AP86" s="7"/>
      <c r="AQ86" s="7"/>
    </row>
    <row r="87" spans="2:43" ht="13.5">
      <c r="B87" s="34" t="s">
        <v>584</v>
      </c>
      <c r="C87" s="27">
        <v>630161006</v>
      </c>
      <c r="D87" s="36">
        <v>29182671693</v>
      </c>
      <c r="F87" s="42">
        <v>610591060</v>
      </c>
      <c r="G87" s="37"/>
      <c r="H87" s="38"/>
      <c r="I87" s="38" t="s">
        <v>185</v>
      </c>
      <c r="J87" s="38"/>
      <c r="K87" s="39"/>
      <c r="M87" s="37"/>
      <c r="N87" s="38"/>
      <c r="O87" s="38" t="s">
        <v>292</v>
      </c>
      <c r="P87" s="38"/>
      <c r="Q87" s="39"/>
      <c r="R87" s="62">
        <f>VLOOKUP($F87,$C:$D,2,FALSE)</f>
        <v>1115492550</v>
      </c>
      <c r="S87" s="63"/>
      <c r="T87" s="62">
        <v>528872650</v>
      </c>
      <c r="U87" s="63"/>
      <c r="V87" s="70">
        <v>10963742800</v>
      </c>
      <c r="W87" s="71"/>
      <c r="AM87" s="7"/>
      <c r="AN87" s="7"/>
      <c r="AO87" s="7"/>
      <c r="AP87" s="7"/>
      <c r="AQ87" s="7"/>
    </row>
    <row r="88" spans="2:43" ht="13.5">
      <c r="B88" s="34" t="s">
        <v>1145</v>
      </c>
      <c r="C88" s="27">
        <v>610591000</v>
      </c>
      <c r="D88" s="36">
        <v>1115492550</v>
      </c>
      <c r="F88" s="42"/>
      <c r="G88" s="37"/>
      <c r="H88" s="38"/>
      <c r="I88" s="38" t="s">
        <v>186</v>
      </c>
      <c r="J88" s="38"/>
      <c r="K88" s="39"/>
      <c r="M88" s="37"/>
      <c r="N88" s="38"/>
      <c r="O88" s="38" t="s">
        <v>293</v>
      </c>
      <c r="P88" s="38"/>
      <c r="Q88" s="39"/>
      <c r="R88" s="66">
        <v>0</v>
      </c>
      <c r="S88" s="63"/>
      <c r="T88" s="66">
        <v>0</v>
      </c>
      <c r="U88" s="63"/>
      <c r="V88" s="66">
        <v>0</v>
      </c>
      <c r="W88" s="71"/>
      <c r="AM88" s="7"/>
      <c r="AN88" s="7"/>
      <c r="AO88" s="7"/>
      <c r="AP88" s="7"/>
      <c r="AQ88" s="7"/>
    </row>
    <row r="89" spans="2:43" ht="13.5">
      <c r="B89" s="34" t="s">
        <v>292</v>
      </c>
      <c r="C89" s="27">
        <v>610591060</v>
      </c>
      <c r="D89" s="36">
        <v>1115492550</v>
      </c>
      <c r="F89" s="42"/>
      <c r="G89" s="37"/>
      <c r="H89" s="38" t="s">
        <v>187</v>
      </c>
      <c r="I89" s="38"/>
      <c r="J89" s="38"/>
      <c r="K89" s="39"/>
      <c r="M89" s="37"/>
      <c r="N89" s="38" t="s">
        <v>294</v>
      </c>
      <c r="O89" s="38"/>
      <c r="P89" s="38"/>
      <c r="Q89" s="39"/>
      <c r="R89" s="62"/>
      <c r="S89" s="63">
        <f>R90+R93</f>
        <v>7115398126</v>
      </c>
      <c r="T89" s="62"/>
      <c r="U89" s="63">
        <v>7866838320</v>
      </c>
      <c r="V89" s="70"/>
      <c r="W89" s="71">
        <v>2543298240</v>
      </c>
      <c r="AM89" s="7"/>
      <c r="AN89" s="7"/>
      <c r="AO89" s="7"/>
      <c r="AP89" s="7"/>
      <c r="AQ89" s="7"/>
    </row>
    <row r="90" spans="2:43" ht="13.5">
      <c r="B90" s="34" t="s">
        <v>595</v>
      </c>
      <c r="C90" s="27">
        <v>610620000</v>
      </c>
      <c r="D90" s="36">
        <v>7115398126</v>
      </c>
      <c r="F90" s="42"/>
      <c r="G90" s="37"/>
      <c r="H90" s="38"/>
      <c r="I90" s="38" t="s">
        <v>188</v>
      </c>
      <c r="J90" s="38"/>
      <c r="K90" s="39"/>
      <c r="M90" s="37"/>
      <c r="N90" s="38"/>
      <c r="O90" s="38" t="s">
        <v>295</v>
      </c>
      <c r="P90" s="38"/>
      <c r="Q90" s="39"/>
      <c r="R90" s="62">
        <f>R91</f>
        <v>1425326100</v>
      </c>
      <c r="S90" s="63"/>
      <c r="T90" s="62">
        <v>6997232500</v>
      </c>
      <c r="U90" s="63"/>
      <c r="V90" s="70">
        <v>2039771000</v>
      </c>
      <c r="W90" s="71"/>
      <c r="AM90" s="7"/>
      <c r="AN90" s="7"/>
      <c r="AO90" s="7"/>
      <c r="AP90" s="7"/>
      <c r="AQ90" s="7"/>
    </row>
    <row r="91" spans="2:43" ht="13.5">
      <c r="B91" s="34" t="s">
        <v>598</v>
      </c>
      <c r="C91" s="27">
        <v>610622000</v>
      </c>
      <c r="D91" s="36">
        <v>5018390958</v>
      </c>
      <c r="F91" s="42"/>
      <c r="G91" s="37"/>
      <c r="H91" s="38"/>
      <c r="I91" s="38"/>
      <c r="J91" s="38" t="s">
        <v>230</v>
      </c>
      <c r="K91" s="39"/>
      <c r="M91" s="37"/>
      <c r="N91" s="38"/>
      <c r="O91" s="38"/>
      <c r="P91" s="38" t="s">
        <v>296</v>
      </c>
      <c r="Q91" s="39"/>
      <c r="R91" s="62">
        <f>R92</f>
        <v>1425326100</v>
      </c>
      <c r="S91" s="63"/>
      <c r="T91" s="62">
        <v>6997232500</v>
      </c>
      <c r="U91" s="63"/>
      <c r="V91" s="70">
        <v>2039771000</v>
      </c>
      <c r="W91" s="71"/>
      <c r="AM91" s="7"/>
      <c r="AN91" s="7"/>
      <c r="AO91" s="7"/>
      <c r="AP91" s="7"/>
      <c r="AQ91" s="7"/>
    </row>
    <row r="92" spans="2:43" ht="13.5">
      <c r="B92" s="34" t="s">
        <v>600</v>
      </c>
      <c r="C92" s="27">
        <v>610622200</v>
      </c>
      <c r="D92" s="36">
        <v>5018390958</v>
      </c>
      <c r="F92" s="42">
        <v>610601000</v>
      </c>
      <c r="G92" s="37"/>
      <c r="H92" s="38"/>
      <c r="I92" s="38"/>
      <c r="J92" s="38"/>
      <c r="K92" s="39" t="s">
        <v>189</v>
      </c>
      <c r="M92" s="37"/>
      <c r="N92" s="38"/>
      <c r="O92" s="38"/>
      <c r="P92" s="38"/>
      <c r="Q92" s="39" t="s">
        <v>189</v>
      </c>
      <c r="R92" s="62">
        <f>VLOOKUP($F92,$C:$D,2,FALSE)</f>
        <v>1425326100</v>
      </c>
      <c r="S92" s="63"/>
      <c r="T92" s="62">
        <v>6997232500</v>
      </c>
      <c r="U92" s="63"/>
      <c r="V92" s="70">
        <v>2039771000</v>
      </c>
      <c r="W92" s="71"/>
      <c r="AM92" s="7"/>
      <c r="AN92" s="7"/>
      <c r="AO92" s="7"/>
      <c r="AP92" s="7"/>
      <c r="AQ92" s="7"/>
    </row>
    <row r="93" spans="2:43" ht="13.5">
      <c r="B93" s="34" t="s">
        <v>602</v>
      </c>
      <c r="C93" s="27">
        <v>610623000</v>
      </c>
      <c r="D93" s="36">
        <v>1431797869</v>
      </c>
      <c r="F93" s="42"/>
      <c r="G93" s="37"/>
      <c r="H93" s="38"/>
      <c r="I93" s="38" t="s">
        <v>129</v>
      </c>
      <c r="J93" s="38"/>
      <c r="K93" s="39"/>
      <c r="M93" s="37"/>
      <c r="N93" s="38"/>
      <c r="O93" s="38" t="s">
        <v>297</v>
      </c>
      <c r="P93" s="38"/>
      <c r="Q93" s="39"/>
      <c r="R93" s="62">
        <f>R94+R96+R99</f>
        <v>5690072026</v>
      </c>
      <c r="S93" s="63"/>
      <c r="T93" s="62">
        <v>869605820</v>
      </c>
      <c r="U93" s="63"/>
      <c r="V93" s="70">
        <v>503527240</v>
      </c>
      <c r="W93" s="71"/>
      <c r="AM93" s="7"/>
      <c r="AN93" s="7"/>
      <c r="AO93" s="7"/>
      <c r="AP93" s="7"/>
      <c r="AQ93" s="7"/>
    </row>
    <row r="94" spans="2:43" ht="15.75">
      <c r="B94" s="34" t="s">
        <v>1146</v>
      </c>
      <c r="C94" s="27">
        <v>610623200</v>
      </c>
      <c r="D94" s="36">
        <v>6471769</v>
      </c>
      <c r="F94" s="42"/>
      <c r="G94" s="37"/>
      <c r="H94" s="38"/>
      <c r="I94" s="38"/>
      <c r="J94" s="38" t="s">
        <v>231</v>
      </c>
      <c r="K94" s="39"/>
      <c r="M94" s="37"/>
      <c r="N94" s="38"/>
      <c r="O94" s="38"/>
      <c r="P94" s="38" t="s">
        <v>296</v>
      </c>
      <c r="Q94" s="39"/>
      <c r="R94" s="66">
        <f>SUM(R95:R95)</f>
        <v>6471769</v>
      </c>
      <c r="S94" s="63"/>
      <c r="T94" s="66">
        <v>0</v>
      </c>
      <c r="U94" s="63"/>
      <c r="V94" s="70">
        <v>37272000</v>
      </c>
      <c r="W94" s="71"/>
      <c r="AM94" s="7"/>
      <c r="AN94" s="7"/>
      <c r="AO94" s="7"/>
      <c r="AP94" s="7"/>
      <c r="AQ94" s="7"/>
    </row>
    <row r="95" spans="2:43" ht="13.5">
      <c r="B95" s="34" t="s">
        <v>1147</v>
      </c>
      <c r="C95" s="27">
        <v>610601000</v>
      </c>
      <c r="D95" s="36">
        <v>1425326100</v>
      </c>
      <c r="F95" s="42">
        <v>610623200</v>
      </c>
      <c r="G95" s="37"/>
      <c r="H95" s="38"/>
      <c r="I95" s="38"/>
      <c r="J95" s="38"/>
      <c r="K95" s="39" t="s">
        <v>1167</v>
      </c>
      <c r="M95" s="37"/>
      <c r="N95" s="38"/>
      <c r="O95" s="38"/>
      <c r="P95" s="38"/>
      <c r="Q95" s="95" t="s">
        <v>895</v>
      </c>
      <c r="R95" s="96">
        <f>VLOOKUP(F95,$C:$D,2,FALSE)</f>
        <v>6471769</v>
      </c>
      <c r="S95" s="63"/>
      <c r="T95" s="66">
        <v>0</v>
      </c>
      <c r="U95" s="63"/>
      <c r="V95" s="70">
        <v>37272000</v>
      </c>
      <c r="W95" s="71"/>
      <c r="AM95" s="7"/>
      <c r="AN95" s="7"/>
      <c r="AO95" s="7"/>
      <c r="AP95" s="7"/>
      <c r="AQ95" s="7"/>
    </row>
    <row r="96" spans="2:43" ht="13.5">
      <c r="B96" s="34" t="s">
        <v>608</v>
      </c>
      <c r="C96" s="27">
        <v>610625000</v>
      </c>
      <c r="D96" s="94">
        <v>333148810</v>
      </c>
      <c r="F96" s="42"/>
      <c r="G96" s="37"/>
      <c r="H96" s="38"/>
      <c r="I96" s="38"/>
      <c r="J96" s="38" t="s">
        <v>232</v>
      </c>
      <c r="K96" s="39"/>
      <c r="M96" s="37"/>
      <c r="N96" s="38"/>
      <c r="O96" s="38"/>
      <c r="P96" s="38" t="s">
        <v>298</v>
      </c>
      <c r="Q96" s="39"/>
      <c r="R96" s="62">
        <f>SUM(R97:R98)</f>
        <v>333148810</v>
      </c>
      <c r="S96" s="63"/>
      <c r="T96" s="62">
        <v>62578600</v>
      </c>
      <c r="U96" s="63"/>
      <c r="V96" s="70">
        <v>105000000</v>
      </c>
      <c r="W96" s="71"/>
      <c r="AM96" s="7"/>
      <c r="AN96" s="7"/>
      <c r="AO96" s="7"/>
      <c r="AP96" s="7"/>
      <c r="AQ96" s="7"/>
    </row>
    <row r="97" spans="2:43" ht="13.5">
      <c r="B97" s="34" t="s">
        <v>612</v>
      </c>
      <c r="C97" s="27">
        <v>610625300</v>
      </c>
      <c r="D97" s="36">
        <v>333148810</v>
      </c>
      <c r="F97" s="42"/>
      <c r="G97" s="37"/>
      <c r="H97" s="38"/>
      <c r="I97" s="38"/>
      <c r="J97" s="38"/>
      <c r="K97" s="39" t="s">
        <v>606</v>
      </c>
      <c r="M97" s="37"/>
      <c r="N97" s="38"/>
      <c r="O97" s="38"/>
      <c r="P97" s="38"/>
      <c r="Q97" s="39" t="s">
        <v>606</v>
      </c>
      <c r="R97" s="66">
        <v>0</v>
      </c>
      <c r="S97" s="63"/>
      <c r="T97" s="66">
        <v>0</v>
      </c>
      <c r="U97" s="63"/>
      <c r="V97" s="66">
        <v>0</v>
      </c>
      <c r="W97" s="71"/>
      <c r="AM97" s="7"/>
      <c r="AN97" s="7"/>
      <c r="AO97" s="7"/>
      <c r="AP97" s="7"/>
      <c r="AQ97" s="7"/>
    </row>
    <row r="98" spans="2:43" ht="13.5">
      <c r="B98" s="34" t="s">
        <v>615</v>
      </c>
      <c r="C98" s="27">
        <v>610629000</v>
      </c>
      <c r="D98" s="36">
        <v>332060489</v>
      </c>
      <c r="F98" s="42">
        <v>610625300</v>
      </c>
      <c r="G98" s="37"/>
      <c r="H98" s="38"/>
      <c r="I98" s="38"/>
      <c r="J98" s="38"/>
      <c r="K98" s="39" t="s">
        <v>610</v>
      </c>
      <c r="M98" s="37"/>
      <c r="N98" s="38"/>
      <c r="O98" s="38"/>
      <c r="P98" s="38"/>
      <c r="Q98" s="39" t="s">
        <v>610</v>
      </c>
      <c r="R98" s="62">
        <f>VLOOKUP($F98,$C:$D,2,FALSE)</f>
        <v>333148810</v>
      </c>
      <c r="S98" s="63"/>
      <c r="T98" s="62">
        <v>62578600</v>
      </c>
      <c r="U98" s="63"/>
      <c r="V98" s="70">
        <v>105000000</v>
      </c>
      <c r="W98" s="71"/>
      <c r="AM98" s="7"/>
      <c r="AN98" s="7"/>
      <c r="AO98" s="7"/>
      <c r="AP98" s="7"/>
      <c r="AQ98" s="7"/>
    </row>
    <row r="99" spans="2:43" ht="15.75">
      <c r="B99" s="34" t="s">
        <v>618</v>
      </c>
      <c r="C99" s="27">
        <v>610900000</v>
      </c>
      <c r="D99" s="36">
        <v>1093738786802</v>
      </c>
      <c r="F99" s="42"/>
      <c r="G99" s="37"/>
      <c r="H99" s="38"/>
      <c r="I99" s="38"/>
      <c r="J99" s="38" t="s">
        <v>613</v>
      </c>
      <c r="K99" s="39"/>
      <c r="M99" s="37"/>
      <c r="N99" s="38"/>
      <c r="O99" s="38"/>
      <c r="P99" s="38" t="s">
        <v>299</v>
      </c>
      <c r="Q99" s="39"/>
      <c r="R99" s="62">
        <f>R100+R101</f>
        <v>5350451447</v>
      </c>
      <c r="S99" s="63"/>
      <c r="T99" s="62">
        <v>807027220</v>
      </c>
      <c r="U99" s="63"/>
      <c r="V99" s="70">
        <v>361255240</v>
      </c>
      <c r="W99" s="71"/>
      <c r="AM99" s="7"/>
      <c r="AN99" s="7"/>
      <c r="AO99" s="7"/>
      <c r="AP99" s="7"/>
      <c r="AQ99" s="7"/>
    </row>
    <row r="100" spans="2:43" ht="13.5">
      <c r="B100" s="34" t="s">
        <v>621</v>
      </c>
      <c r="C100" s="27">
        <v>611300000</v>
      </c>
      <c r="D100" s="36">
        <v>761950193723</v>
      </c>
      <c r="F100" s="42">
        <v>610622200</v>
      </c>
      <c r="G100" s="37"/>
      <c r="H100" s="38"/>
      <c r="I100" s="38"/>
      <c r="J100" s="38"/>
      <c r="K100" s="39" t="s">
        <v>190</v>
      </c>
      <c r="M100" s="37"/>
      <c r="N100" s="38"/>
      <c r="O100" s="38"/>
      <c r="P100" s="38"/>
      <c r="Q100" s="39" t="s">
        <v>190</v>
      </c>
      <c r="R100" s="62">
        <f>VLOOKUP($F100,$C:$D,2,FALSE)</f>
        <v>5018390958</v>
      </c>
      <c r="S100" s="63"/>
      <c r="T100" s="62">
        <v>840291332</v>
      </c>
      <c r="U100" s="63"/>
      <c r="V100" s="70">
        <v>361255240</v>
      </c>
      <c r="W100" s="71"/>
      <c r="AM100" s="7"/>
      <c r="AN100" s="7"/>
      <c r="AO100" s="7"/>
      <c r="AP100" s="7"/>
      <c r="AQ100" s="7"/>
    </row>
    <row r="101" spans="2:43" ht="13.5">
      <c r="B101" s="34" t="s">
        <v>18</v>
      </c>
      <c r="C101" s="27">
        <v>611301000</v>
      </c>
      <c r="D101" s="36">
        <v>501675881511</v>
      </c>
      <c r="F101" s="42">
        <v>610629000</v>
      </c>
      <c r="G101" s="37"/>
      <c r="H101" s="38"/>
      <c r="I101" s="38"/>
      <c r="J101" s="38"/>
      <c r="K101" s="39"/>
      <c r="M101" s="37"/>
      <c r="N101" s="38"/>
      <c r="O101" s="38"/>
      <c r="P101" s="38"/>
      <c r="Q101" s="39" t="s">
        <v>619</v>
      </c>
      <c r="R101" s="62">
        <f>VLOOKUP($F101,$C:$D,2,FALSE)</f>
        <v>332060489</v>
      </c>
      <c r="S101" s="63"/>
      <c r="T101" s="62">
        <v>-33264112</v>
      </c>
      <c r="U101" s="63"/>
      <c r="V101" s="66">
        <v>0</v>
      </c>
      <c r="W101" s="71"/>
      <c r="AM101" s="7"/>
      <c r="AN101" s="7"/>
      <c r="AO101" s="7"/>
      <c r="AP101" s="7"/>
      <c r="AQ101" s="7"/>
    </row>
    <row r="102" spans="2:43" ht="13.5">
      <c r="B102" s="34" t="s">
        <v>19</v>
      </c>
      <c r="C102" s="27">
        <v>611301001</v>
      </c>
      <c r="D102" s="36">
        <v>470283221928</v>
      </c>
      <c r="F102" s="42"/>
      <c r="G102" s="37" t="s">
        <v>191</v>
      </c>
      <c r="H102" s="38"/>
      <c r="I102" s="38"/>
      <c r="J102" s="38"/>
      <c r="K102" s="39"/>
      <c r="M102" s="37" t="s">
        <v>300</v>
      </c>
      <c r="N102" s="38"/>
      <c r="O102" s="38"/>
      <c r="P102" s="38"/>
      <c r="Q102" s="39"/>
      <c r="R102" s="70"/>
      <c r="S102" s="67">
        <v>0</v>
      </c>
      <c r="T102" s="70"/>
      <c r="U102" s="67">
        <v>0</v>
      </c>
      <c r="V102" s="70"/>
      <c r="W102" s="71">
        <v>1200000000</v>
      </c>
      <c r="AM102" s="7"/>
      <c r="AN102" s="7"/>
      <c r="AO102" s="7"/>
      <c r="AP102" s="7"/>
      <c r="AQ102" s="7"/>
    </row>
    <row r="103" spans="2:43" ht="13.5">
      <c r="B103" s="34" t="s">
        <v>20</v>
      </c>
      <c r="C103" s="27">
        <v>611301006</v>
      </c>
      <c r="D103" s="36">
        <v>31392659583</v>
      </c>
      <c r="F103" s="42"/>
      <c r="G103" s="37"/>
      <c r="H103" s="38" t="s">
        <v>130</v>
      </c>
      <c r="I103" s="38"/>
      <c r="J103" s="38"/>
      <c r="K103" s="39"/>
      <c r="M103" s="37"/>
      <c r="N103" s="38" t="s">
        <v>301</v>
      </c>
      <c r="O103" s="38"/>
      <c r="P103" s="38"/>
      <c r="Q103" s="39"/>
      <c r="R103" s="66"/>
      <c r="S103" s="67">
        <v>0</v>
      </c>
      <c r="T103" s="66"/>
      <c r="U103" s="67">
        <v>0</v>
      </c>
      <c r="V103" s="92"/>
      <c r="W103" s="71">
        <v>1200000000</v>
      </c>
      <c r="AM103" s="7"/>
      <c r="AN103" s="7"/>
      <c r="AO103" s="7"/>
      <c r="AP103" s="7"/>
      <c r="AQ103" s="7"/>
    </row>
    <row r="104" spans="2:43" ht="13.5">
      <c r="B104" s="34" t="s">
        <v>21</v>
      </c>
      <c r="C104" s="27">
        <v>611321000</v>
      </c>
      <c r="D104" s="36">
        <v>260274312212</v>
      </c>
      <c r="F104" s="42"/>
      <c r="G104" s="37" t="s">
        <v>233</v>
      </c>
      <c r="H104" s="38"/>
      <c r="I104" s="38"/>
      <c r="J104" s="38"/>
      <c r="K104" s="39"/>
      <c r="M104" s="37" t="s">
        <v>302</v>
      </c>
      <c r="N104" s="38"/>
      <c r="O104" s="38"/>
      <c r="P104" s="38"/>
      <c r="Q104" s="39"/>
      <c r="R104" s="62"/>
      <c r="S104" s="63">
        <f>S105</f>
        <v>29182671693</v>
      </c>
      <c r="T104" s="62"/>
      <c r="U104" s="63">
        <v>28801131238</v>
      </c>
      <c r="V104" s="70"/>
      <c r="W104" s="71">
        <v>12196721240</v>
      </c>
      <c r="AM104" s="7"/>
      <c r="AN104" s="7"/>
      <c r="AO104" s="7"/>
      <c r="AP104" s="7"/>
      <c r="AQ104" s="7"/>
    </row>
    <row r="105" spans="2:43" ht="13.5">
      <c r="B105" s="34" t="s">
        <v>22</v>
      </c>
      <c r="C105" s="27">
        <v>611321001</v>
      </c>
      <c r="D105" s="94">
        <v>232635312212</v>
      </c>
      <c r="F105" s="42">
        <v>630161006</v>
      </c>
      <c r="G105" s="37"/>
      <c r="H105" s="38" t="s">
        <v>627</v>
      </c>
      <c r="I105" s="38"/>
      <c r="J105" s="38"/>
      <c r="K105" s="39"/>
      <c r="M105" s="37"/>
      <c r="N105" s="38" t="s">
        <v>303</v>
      </c>
      <c r="O105" s="38"/>
      <c r="P105" s="38"/>
      <c r="Q105" s="39"/>
      <c r="R105" s="62"/>
      <c r="S105" s="63">
        <f>VLOOKUP($F105,$C:$D,2,FALSE)</f>
        <v>29182671693</v>
      </c>
      <c r="T105" s="62"/>
      <c r="U105" s="63">
        <v>28801131238</v>
      </c>
      <c r="V105" s="70"/>
      <c r="W105" s="71">
        <v>12196721240</v>
      </c>
      <c r="AM105" s="7"/>
      <c r="AN105" s="7"/>
      <c r="AO105" s="7"/>
      <c r="AP105" s="7"/>
      <c r="AQ105" s="7"/>
    </row>
    <row r="106" spans="2:43" ht="13.5">
      <c r="B106" s="34" t="s">
        <v>23</v>
      </c>
      <c r="C106" s="27">
        <v>611321006</v>
      </c>
      <c r="D106" s="36">
        <v>27639000000</v>
      </c>
      <c r="F106" s="42"/>
      <c r="G106" s="37" t="s">
        <v>629</v>
      </c>
      <c r="H106" s="38"/>
      <c r="I106" s="38"/>
      <c r="J106" s="38"/>
      <c r="K106" s="39"/>
      <c r="M106" s="37" t="s">
        <v>304</v>
      </c>
      <c r="N106" s="38"/>
      <c r="O106" s="38"/>
      <c r="P106" s="38"/>
      <c r="Q106" s="39"/>
      <c r="R106" s="62"/>
      <c r="S106" s="63">
        <f>S107+S114+S115+S121+S122+S123+S124+S125</f>
        <v>1093766923759</v>
      </c>
      <c r="T106" s="62"/>
      <c r="U106" s="63">
        <v>970333666648</v>
      </c>
      <c r="V106" s="70"/>
      <c r="W106" s="71">
        <v>624087607706</v>
      </c>
      <c r="AM106" s="7"/>
      <c r="AN106" s="7"/>
      <c r="AO106" s="7"/>
      <c r="AP106" s="7"/>
      <c r="AQ106" s="7"/>
    </row>
    <row r="107" spans="2:43" ht="13.5">
      <c r="B107" s="34" t="s">
        <v>635</v>
      </c>
      <c r="C107" s="27">
        <v>611500000</v>
      </c>
      <c r="D107" s="36">
        <v>171600000000</v>
      </c>
      <c r="F107" s="42"/>
      <c r="G107" s="37"/>
      <c r="H107" s="38" t="s">
        <v>631</v>
      </c>
      <c r="I107" s="38"/>
      <c r="J107" s="38"/>
      <c r="K107" s="39"/>
      <c r="M107" s="37"/>
      <c r="N107" s="38" t="s">
        <v>305</v>
      </c>
      <c r="O107" s="38"/>
      <c r="P107" s="38"/>
      <c r="Q107" s="39"/>
      <c r="R107" s="62"/>
      <c r="S107" s="63">
        <f>R108+R111</f>
        <v>761950193723</v>
      </c>
      <c r="T107" s="62"/>
      <c r="U107" s="63">
        <v>649151806504</v>
      </c>
      <c r="V107" s="70"/>
      <c r="W107" s="71">
        <v>398080920044</v>
      </c>
      <c r="AM107" s="7"/>
      <c r="AN107" s="7"/>
      <c r="AO107" s="7"/>
      <c r="AP107" s="7"/>
      <c r="AQ107" s="7"/>
    </row>
    <row r="108" spans="2:43" ht="13.5">
      <c r="B108" s="34" t="s">
        <v>638</v>
      </c>
      <c r="C108" s="27">
        <v>611700000</v>
      </c>
      <c r="D108" s="36">
        <v>3970300828</v>
      </c>
      <c r="F108" s="42"/>
      <c r="G108" s="37"/>
      <c r="H108" s="38"/>
      <c r="I108" s="38" t="s">
        <v>18</v>
      </c>
      <c r="J108" s="38"/>
      <c r="K108" s="39"/>
      <c r="M108" s="37"/>
      <c r="N108" s="38"/>
      <c r="O108" s="38" t="s">
        <v>18</v>
      </c>
      <c r="P108" s="38"/>
      <c r="Q108" s="39"/>
      <c r="R108" s="62">
        <f>SUM(R109:R110)</f>
        <v>501675881511</v>
      </c>
      <c r="S108" s="63"/>
      <c r="T108" s="62">
        <v>403255550312</v>
      </c>
      <c r="U108" s="63"/>
      <c r="V108" s="70">
        <v>197963264276</v>
      </c>
      <c r="W108" s="71"/>
      <c r="AM108" s="7"/>
      <c r="AN108" s="7"/>
      <c r="AO108" s="7"/>
      <c r="AP108" s="7"/>
      <c r="AQ108" s="7"/>
    </row>
    <row r="109" spans="2:43" ht="13.5">
      <c r="B109" s="34" t="s">
        <v>24</v>
      </c>
      <c r="C109" s="27">
        <v>611701500</v>
      </c>
      <c r="D109" s="36">
        <v>3965222933</v>
      </c>
      <c r="F109" s="42">
        <v>611301001</v>
      </c>
      <c r="G109" s="37"/>
      <c r="H109" s="38"/>
      <c r="I109" s="38"/>
      <c r="J109" s="38" t="s">
        <v>19</v>
      </c>
      <c r="K109" s="39"/>
      <c r="M109" s="37"/>
      <c r="N109" s="38"/>
      <c r="O109" s="38"/>
      <c r="P109" s="38" t="s">
        <v>19</v>
      </c>
      <c r="Q109" s="39"/>
      <c r="R109" s="62">
        <f>VLOOKUP($F109,$C:$D,2,FALSE)</f>
        <v>470283221928</v>
      </c>
      <c r="S109" s="63"/>
      <c r="T109" s="62">
        <v>280514238327</v>
      </c>
      <c r="U109" s="63"/>
      <c r="V109" s="70">
        <v>72482837859</v>
      </c>
      <c r="W109" s="71"/>
      <c r="AM109" s="7"/>
      <c r="AN109" s="7"/>
      <c r="AO109" s="7"/>
      <c r="AP109" s="7"/>
      <c r="AQ109" s="7"/>
    </row>
    <row r="110" spans="2:43" ht="13.5">
      <c r="B110" s="34" t="s">
        <v>192</v>
      </c>
      <c r="C110" s="27">
        <v>611702000</v>
      </c>
      <c r="D110" s="36">
        <v>3841972949</v>
      </c>
      <c r="F110" s="42">
        <v>611301006</v>
      </c>
      <c r="G110" s="37"/>
      <c r="H110" s="38"/>
      <c r="I110" s="38"/>
      <c r="J110" s="38" t="s">
        <v>20</v>
      </c>
      <c r="K110" s="39"/>
      <c r="M110" s="37"/>
      <c r="N110" s="38"/>
      <c r="O110" s="38"/>
      <c r="P110" s="38" t="s">
        <v>20</v>
      </c>
      <c r="Q110" s="39"/>
      <c r="R110" s="62">
        <f>VLOOKUP($F110,$C:$D,2,FALSE)</f>
        <v>31392659583</v>
      </c>
      <c r="S110" s="63"/>
      <c r="T110" s="62">
        <v>122741311985</v>
      </c>
      <c r="U110" s="63"/>
      <c r="V110" s="70">
        <v>125480426417</v>
      </c>
      <c r="W110" s="71"/>
      <c r="AM110" s="7"/>
      <c r="AN110" s="7"/>
      <c r="AO110" s="7"/>
      <c r="AP110" s="7"/>
      <c r="AQ110" s="7"/>
    </row>
    <row r="111" spans="2:43" ht="13.5">
      <c r="B111" s="34" t="s">
        <v>193</v>
      </c>
      <c r="C111" s="27">
        <v>630511011</v>
      </c>
      <c r="D111" s="36">
        <v>62000000</v>
      </c>
      <c r="F111" s="42"/>
      <c r="G111" s="37"/>
      <c r="H111" s="38"/>
      <c r="I111" s="38" t="s">
        <v>21</v>
      </c>
      <c r="J111" s="38"/>
      <c r="K111" s="39"/>
      <c r="M111" s="37"/>
      <c r="N111" s="38"/>
      <c r="O111" s="38" t="s">
        <v>21</v>
      </c>
      <c r="P111" s="38"/>
      <c r="Q111" s="39"/>
      <c r="R111" s="62">
        <f>SUM(R112:R113)</f>
        <v>260274312212</v>
      </c>
      <c r="S111" s="63"/>
      <c r="T111" s="62">
        <v>245896256192</v>
      </c>
      <c r="U111" s="63"/>
      <c r="V111" s="70">
        <v>200117655768</v>
      </c>
      <c r="W111" s="71"/>
      <c r="AM111" s="7"/>
      <c r="AN111" s="7"/>
      <c r="AO111" s="7"/>
      <c r="AP111" s="7"/>
      <c r="AQ111" s="7"/>
    </row>
    <row r="112" spans="2:43" ht="13.5">
      <c r="B112" s="34" t="s">
        <v>194</v>
      </c>
      <c r="C112" s="27">
        <v>630511016</v>
      </c>
      <c r="D112" s="36">
        <v>61249984</v>
      </c>
      <c r="F112" s="42">
        <v>611321001</v>
      </c>
      <c r="G112" s="37"/>
      <c r="H112" s="38"/>
      <c r="I112" s="38"/>
      <c r="J112" s="38" t="s">
        <v>644</v>
      </c>
      <c r="K112" s="39"/>
      <c r="M112" s="37"/>
      <c r="N112" s="38"/>
      <c r="O112" s="38"/>
      <c r="P112" s="38" t="s">
        <v>22</v>
      </c>
      <c r="Q112" s="39"/>
      <c r="R112" s="62">
        <f>VLOOKUP($F112,$C:$D,2,FALSE)</f>
        <v>232635312212</v>
      </c>
      <c r="S112" s="63"/>
      <c r="T112" s="62">
        <v>199095606192</v>
      </c>
      <c r="U112" s="63"/>
      <c r="V112" s="70">
        <v>194409975768</v>
      </c>
      <c r="W112" s="71"/>
      <c r="AM112" s="7"/>
      <c r="AN112" s="7"/>
      <c r="AO112" s="7"/>
      <c r="AP112" s="7"/>
      <c r="AQ112" s="7"/>
    </row>
    <row r="113" spans="2:43" ht="13.5">
      <c r="B113" s="34" t="s">
        <v>25</v>
      </c>
      <c r="C113" s="27">
        <v>611706000</v>
      </c>
      <c r="D113" s="36">
        <v>5077895</v>
      </c>
      <c r="F113" s="42">
        <v>611321006</v>
      </c>
      <c r="G113" s="37"/>
      <c r="H113" s="38"/>
      <c r="I113" s="38"/>
      <c r="J113" s="38" t="s">
        <v>647</v>
      </c>
      <c r="K113" s="39"/>
      <c r="M113" s="37"/>
      <c r="N113" s="38"/>
      <c r="O113" s="38"/>
      <c r="P113" s="38" t="s">
        <v>23</v>
      </c>
      <c r="Q113" s="39"/>
      <c r="R113" s="62">
        <f>VLOOKUP($F113,$C:$D,2,FALSE)</f>
        <v>27639000000</v>
      </c>
      <c r="S113" s="63"/>
      <c r="T113" s="62">
        <v>46800650000</v>
      </c>
      <c r="U113" s="63"/>
      <c r="V113" s="70">
        <v>5707680000</v>
      </c>
      <c r="W113" s="71"/>
      <c r="AM113" s="7"/>
      <c r="AN113" s="7"/>
      <c r="AO113" s="7"/>
      <c r="AP113" s="7"/>
      <c r="AQ113" s="7"/>
    </row>
    <row r="114" spans="2:43" ht="13.5">
      <c r="B114" s="34" t="s">
        <v>655</v>
      </c>
      <c r="C114" s="27">
        <v>611790000</v>
      </c>
      <c r="D114" s="36">
        <v>0</v>
      </c>
      <c r="F114" s="42">
        <v>611500000</v>
      </c>
      <c r="G114" s="37"/>
      <c r="H114" s="38" t="s">
        <v>650</v>
      </c>
      <c r="I114" s="38"/>
      <c r="J114" s="38"/>
      <c r="K114" s="39"/>
      <c r="M114" s="37"/>
      <c r="N114" s="38" t="s">
        <v>306</v>
      </c>
      <c r="O114" s="38"/>
      <c r="P114" s="38"/>
      <c r="Q114" s="39"/>
      <c r="R114" s="62"/>
      <c r="S114" s="63">
        <f>VLOOKUP($F114,$C:$D,2,FALSE)</f>
        <v>171600000000</v>
      </c>
      <c r="T114" s="62"/>
      <c r="U114" s="63">
        <v>126000000000</v>
      </c>
      <c r="V114" s="70"/>
      <c r="W114" s="71">
        <v>109400000000</v>
      </c>
      <c r="AM114" s="7"/>
      <c r="AN114" s="7"/>
      <c r="AO114" s="7"/>
      <c r="AP114" s="7"/>
      <c r="AQ114" s="7"/>
    </row>
    <row r="115" spans="2:43" ht="13.5">
      <c r="B115" s="34" t="s">
        <v>658</v>
      </c>
      <c r="C115" s="27">
        <v>611800000</v>
      </c>
      <c r="D115" s="36">
        <v>14212454068</v>
      </c>
      <c r="F115" s="42"/>
      <c r="G115" s="37"/>
      <c r="H115" s="38" t="s">
        <v>653</v>
      </c>
      <c r="I115" s="38"/>
      <c r="J115" s="38"/>
      <c r="K115" s="39"/>
      <c r="M115" s="37"/>
      <c r="N115" s="38" t="s">
        <v>307</v>
      </c>
      <c r="O115" s="38"/>
      <c r="P115" s="38"/>
      <c r="Q115" s="39"/>
      <c r="R115" s="62"/>
      <c r="S115" s="63">
        <f>R116+R120</f>
        <v>3970300828</v>
      </c>
      <c r="T115" s="62"/>
      <c r="U115" s="63">
        <v>4678724281</v>
      </c>
      <c r="V115" s="70"/>
      <c r="W115" s="71">
        <v>7066379655</v>
      </c>
      <c r="AM115" s="7"/>
      <c r="AN115" s="7"/>
      <c r="AO115" s="7"/>
      <c r="AP115" s="7"/>
      <c r="AQ115" s="7"/>
    </row>
    <row r="116" spans="2:43" ht="13.5">
      <c r="B116" s="34" t="s">
        <v>662</v>
      </c>
      <c r="C116" s="27">
        <v>611800100</v>
      </c>
      <c r="D116" s="36">
        <v>14212454068</v>
      </c>
      <c r="F116" s="42"/>
      <c r="G116" s="37"/>
      <c r="H116" s="38"/>
      <c r="I116" s="38" t="s">
        <v>24</v>
      </c>
      <c r="J116" s="38"/>
      <c r="K116" s="39"/>
      <c r="M116" s="37"/>
      <c r="N116" s="38"/>
      <c r="O116" s="38" t="s">
        <v>24</v>
      </c>
      <c r="P116" s="38"/>
      <c r="Q116" s="39"/>
      <c r="R116" s="62">
        <f>SUM(R117:R119)</f>
        <v>3965222933</v>
      </c>
      <c r="S116" s="63"/>
      <c r="T116" s="62">
        <v>4673720258</v>
      </c>
      <c r="U116" s="63"/>
      <c r="V116" s="70">
        <v>7066367554</v>
      </c>
      <c r="W116" s="71"/>
      <c r="AM116" s="7"/>
      <c r="AN116" s="7"/>
      <c r="AO116" s="7"/>
      <c r="AP116" s="7"/>
      <c r="AQ116" s="7"/>
    </row>
    <row r="117" spans="2:43" ht="13.5">
      <c r="B117" s="34" t="s">
        <v>666</v>
      </c>
      <c r="C117" s="27">
        <v>610549000</v>
      </c>
      <c r="D117" s="36">
        <v>171700000000</v>
      </c>
      <c r="F117" s="42">
        <v>611702000</v>
      </c>
      <c r="G117" s="37"/>
      <c r="H117" s="38"/>
      <c r="I117" s="38"/>
      <c r="J117" s="39" t="s">
        <v>660</v>
      </c>
      <c r="K117" s="44"/>
      <c r="M117" s="37"/>
      <c r="N117" s="38"/>
      <c r="O117" s="38"/>
      <c r="P117" s="39" t="s">
        <v>192</v>
      </c>
      <c r="Q117" s="44"/>
      <c r="R117" s="62">
        <f>VLOOKUP($F117,$C:$D,2,FALSE)</f>
        <v>3841972949</v>
      </c>
      <c r="S117" s="63"/>
      <c r="T117" s="62">
        <v>4541720272</v>
      </c>
      <c r="U117" s="63"/>
      <c r="V117" s="70">
        <v>6964034230</v>
      </c>
      <c r="W117" s="71"/>
      <c r="AM117" s="7"/>
      <c r="AN117" s="7"/>
      <c r="AO117" s="7"/>
      <c r="AP117" s="7"/>
      <c r="AQ117" s="7"/>
    </row>
    <row r="118" spans="2:43" ht="13.5">
      <c r="B118" s="34" t="s">
        <v>670</v>
      </c>
      <c r="C118" s="27">
        <v>618100000</v>
      </c>
      <c r="D118" s="36">
        <v>-17451964266</v>
      </c>
      <c r="F118" s="42">
        <v>630511011</v>
      </c>
      <c r="G118" s="37"/>
      <c r="H118" s="38"/>
      <c r="I118" s="38"/>
      <c r="J118" s="38" t="s">
        <v>664</v>
      </c>
      <c r="K118" s="39"/>
      <c r="M118" s="37"/>
      <c r="N118" s="38"/>
      <c r="O118" s="38"/>
      <c r="P118" s="38" t="s">
        <v>193</v>
      </c>
      <c r="Q118" s="39"/>
      <c r="R118" s="62">
        <f>VLOOKUP($F118,$C:$D,2,FALSE)</f>
        <v>62000000</v>
      </c>
      <c r="S118" s="63"/>
      <c r="T118" s="62">
        <v>65750000</v>
      </c>
      <c r="U118" s="63"/>
      <c r="V118" s="70">
        <v>47750000</v>
      </c>
      <c r="W118" s="71"/>
      <c r="AM118" s="7"/>
      <c r="AN118" s="7"/>
      <c r="AO118" s="7"/>
      <c r="AP118" s="7"/>
      <c r="AQ118" s="7"/>
    </row>
    <row r="119" spans="2:43" ht="13.5">
      <c r="B119" s="34" t="s">
        <v>122</v>
      </c>
      <c r="C119" s="27">
        <v>618300000</v>
      </c>
      <c r="D119" s="36">
        <v>-22517572</v>
      </c>
      <c r="F119" s="42">
        <v>630511016</v>
      </c>
      <c r="G119" s="37"/>
      <c r="H119" s="38"/>
      <c r="I119" s="38"/>
      <c r="J119" s="38" t="s">
        <v>668</v>
      </c>
      <c r="K119" s="39"/>
      <c r="M119" s="37"/>
      <c r="N119" s="38"/>
      <c r="O119" s="38"/>
      <c r="P119" s="38" t="s">
        <v>194</v>
      </c>
      <c r="Q119" s="39"/>
      <c r="R119" s="62">
        <f>VLOOKUP($F119,$C:$D,2,FALSE)</f>
        <v>61249984</v>
      </c>
      <c r="S119" s="63"/>
      <c r="T119" s="62">
        <v>66249986</v>
      </c>
      <c r="U119" s="63"/>
      <c r="V119" s="70">
        <v>54583324</v>
      </c>
      <c r="W119" s="71"/>
      <c r="AM119" s="7"/>
      <c r="AN119" s="7"/>
      <c r="AO119" s="7"/>
      <c r="AP119" s="7"/>
      <c r="AQ119" s="7"/>
    </row>
    <row r="120" spans="2:43" ht="13.5">
      <c r="B120" s="34" t="s">
        <v>676</v>
      </c>
      <c r="C120" s="27">
        <v>631309000</v>
      </c>
      <c r="D120" s="36">
        <v>0</v>
      </c>
      <c r="F120" s="42">
        <v>611706000</v>
      </c>
      <c r="G120" s="37"/>
      <c r="H120" s="38"/>
      <c r="I120" s="38" t="s">
        <v>25</v>
      </c>
      <c r="J120" s="38"/>
      <c r="K120" s="39"/>
      <c r="M120" s="37"/>
      <c r="N120" s="38"/>
      <c r="O120" s="38" t="s">
        <v>25</v>
      </c>
      <c r="P120" s="38"/>
      <c r="Q120" s="39"/>
      <c r="R120" s="62">
        <f>VLOOKUP($F120,$C:$D,2,FALSE)</f>
        <v>5077895</v>
      </c>
      <c r="S120" s="63"/>
      <c r="T120" s="62">
        <v>5004023</v>
      </c>
      <c r="U120" s="63"/>
      <c r="V120" s="70">
        <v>12101</v>
      </c>
      <c r="W120" s="71"/>
      <c r="AM120" s="7"/>
      <c r="AN120" s="7"/>
      <c r="AO120" s="7"/>
      <c r="AP120" s="7"/>
      <c r="AQ120" s="7"/>
    </row>
    <row r="121" spans="2:43" ht="13.5">
      <c r="B121" s="34" t="s">
        <v>314</v>
      </c>
      <c r="C121" s="27">
        <v>631310000</v>
      </c>
      <c r="D121" s="36">
        <v>-14212454068</v>
      </c>
      <c r="F121" s="42">
        <v>611790000</v>
      </c>
      <c r="G121" s="37"/>
      <c r="H121" s="38" t="s">
        <v>674</v>
      </c>
      <c r="I121" s="38"/>
      <c r="J121" s="38"/>
      <c r="K121" s="39"/>
      <c r="M121" s="37"/>
      <c r="N121" s="38" t="s">
        <v>308</v>
      </c>
      <c r="O121" s="38"/>
      <c r="P121" s="38"/>
      <c r="Q121" s="39"/>
      <c r="R121" s="62"/>
      <c r="S121" s="67">
        <f>VLOOKUP($F121,$C:$D,2,FALSE)</f>
        <v>0</v>
      </c>
      <c r="T121" s="62"/>
      <c r="U121" s="63">
        <v>2500000000</v>
      </c>
      <c r="V121" s="70"/>
      <c r="W121" s="67">
        <v>0</v>
      </c>
      <c r="AM121" s="7"/>
      <c r="AN121" s="7"/>
      <c r="AO121" s="7"/>
      <c r="AP121" s="7"/>
      <c r="AQ121" s="7"/>
    </row>
    <row r="122" spans="2:43" ht="13.5">
      <c r="B122" s="34" t="s">
        <v>683</v>
      </c>
      <c r="C122" s="27">
        <v>631322000</v>
      </c>
      <c r="D122" s="36">
        <v>-3216992626</v>
      </c>
      <c r="F122" s="42">
        <v>611800000</v>
      </c>
      <c r="G122" s="37"/>
      <c r="H122" s="38" t="s">
        <v>678</v>
      </c>
      <c r="I122" s="38"/>
      <c r="J122" s="38"/>
      <c r="K122" s="39"/>
      <c r="M122" s="37"/>
      <c r="N122" s="38" t="s">
        <v>309</v>
      </c>
      <c r="O122" s="38"/>
      <c r="P122" s="38"/>
      <c r="Q122" s="39"/>
      <c r="R122" s="62"/>
      <c r="S122" s="63">
        <f>VLOOKUP($F122,$C:$D,2,FALSE)</f>
        <v>14212454068</v>
      </c>
      <c r="T122" s="62"/>
      <c r="U122" s="63">
        <v>14212454068</v>
      </c>
      <c r="V122" s="70"/>
      <c r="W122" s="71">
        <v>15704785482</v>
      </c>
      <c r="AM122" s="7"/>
      <c r="AN122" s="7"/>
      <c r="AO122" s="7"/>
      <c r="AP122" s="7"/>
      <c r="AQ122" s="7"/>
    </row>
    <row r="123" spans="2:43" ht="13.5">
      <c r="B123" s="34" t="s">
        <v>686</v>
      </c>
      <c r="C123" s="27">
        <v>619902001</v>
      </c>
      <c r="D123" s="36">
        <v>28136957</v>
      </c>
      <c r="F123" s="42">
        <v>610549000</v>
      </c>
      <c r="G123" s="37"/>
      <c r="H123" s="38" t="s">
        <v>681</v>
      </c>
      <c r="I123" s="38"/>
      <c r="J123" s="38"/>
      <c r="K123" s="39"/>
      <c r="M123" s="37"/>
      <c r="N123" s="38" t="s">
        <v>310</v>
      </c>
      <c r="O123" s="38"/>
      <c r="P123" s="38"/>
      <c r="Q123" s="39"/>
      <c r="R123" s="62"/>
      <c r="S123" s="63">
        <f>VLOOKUP($F123,$C:$D,2,FALSE)</f>
        <v>171700000000</v>
      </c>
      <c r="T123" s="62"/>
      <c r="U123" s="63">
        <v>210250000000</v>
      </c>
      <c r="V123" s="70"/>
      <c r="W123" s="71">
        <v>118627000000</v>
      </c>
      <c r="AM123" s="7"/>
      <c r="AN123" s="7"/>
      <c r="AO123" s="7"/>
      <c r="AP123" s="7"/>
      <c r="AQ123" s="7"/>
    </row>
    <row r="124" spans="2:43" ht="13.5">
      <c r="B124" s="34" t="s">
        <v>690</v>
      </c>
      <c r="C124" s="27">
        <v>619902002</v>
      </c>
      <c r="D124" s="36">
        <v>28136957</v>
      </c>
      <c r="F124" s="42">
        <v>619902004</v>
      </c>
      <c r="G124" s="37"/>
      <c r="H124" s="38"/>
      <c r="I124" s="38" t="s">
        <v>139</v>
      </c>
      <c r="J124" s="46"/>
      <c r="K124" s="39"/>
      <c r="M124" s="37"/>
      <c r="N124" s="38"/>
      <c r="O124" s="38" t="s">
        <v>311</v>
      </c>
      <c r="P124" s="46"/>
      <c r="Q124" s="39"/>
      <c r="R124" s="62"/>
      <c r="S124" s="63">
        <f>-VLOOKUP($F124,$C:$D,2,FALSE)</f>
        <v>-12214060594</v>
      </c>
      <c r="T124" s="62"/>
      <c r="U124" s="63">
        <v>-12831834022</v>
      </c>
      <c r="V124" s="70"/>
      <c r="W124" s="71">
        <v>-7149026631</v>
      </c>
      <c r="AM124" s="7"/>
      <c r="AN124" s="7"/>
      <c r="AO124" s="7"/>
      <c r="AP124" s="7"/>
      <c r="AQ124" s="7"/>
    </row>
    <row r="125" spans="2:43" ht="13.5">
      <c r="B125" s="34" t="s">
        <v>693</v>
      </c>
      <c r="C125" s="27">
        <v>619902004</v>
      </c>
      <c r="D125" s="36">
        <v>12214060594</v>
      </c>
      <c r="F125" s="42"/>
      <c r="G125" s="37"/>
      <c r="H125" s="38" t="s">
        <v>688</v>
      </c>
      <c r="I125" s="38"/>
      <c r="J125" s="38"/>
      <c r="K125" s="39"/>
      <c r="M125" s="37"/>
      <c r="N125" s="38" t="s">
        <v>312</v>
      </c>
      <c r="O125" s="38"/>
      <c r="P125" s="38"/>
      <c r="Q125" s="39"/>
      <c r="R125" s="62"/>
      <c r="S125" s="63">
        <f>SUM(R126:R130)</f>
        <v>-17451964266</v>
      </c>
      <c r="T125" s="62"/>
      <c r="U125" s="63">
        <v>-23627484183</v>
      </c>
      <c r="V125" s="70"/>
      <c r="W125" s="71">
        <v>-17642450844</v>
      </c>
      <c r="AM125" s="7"/>
      <c r="AN125" s="7"/>
      <c r="AO125" s="7"/>
      <c r="AP125" s="7"/>
      <c r="AQ125" s="7"/>
    </row>
    <row r="126" spans="2:43" ht="13.5">
      <c r="B126" s="34" t="s">
        <v>697</v>
      </c>
      <c r="C126" s="27">
        <v>619902006</v>
      </c>
      <c r="D126" s="36">
        <v>12214060594</v>
      </c>
      <c r="F126" s="42">
        <v>618300000</v>
      </c>
      <c r="G126" s="37"/>
      <c r="H126" s="38"/>
      <c r="I126" s="38" t="s">
        <v>122</v>
      </c>
      <c r="J126" s="38"/>
      <c r="K126" s="39"/>
      <c r="M126" s="37"/>
      <c r="N126" s="38"/>
      <c r="O126" s="38" t="s">
        <v>122</v>
      </c>
      <c r="P126" s="38"/>
      <c r="Q126" s="39"/>
      <c r="R126" s="62">
        <f>VLOOKUP($F126,$C:$D,2,FALSE)</f>
        <v>-22517572</v>
      </c>
      <c r="S126" s="63"/>
      <c r="T126" s="62">
        <v>-160306784</v>
      </c>
      <c r="U126" s="63"/>
      <c r="V126" s="70">
        <v>-69117818</v>
      </c>
      <c r="W126" s="71"/>
      <c r="AM126" s="7"/>
      <c r="AN126" s="7"/>
      <c r="AO126" s="7"/>
      <c r="AP126" s="7"/>
      <c r="AQ126" s="7"/>
    </row>
    <row r="127" spans="2:43" ht="13.5">
      <c r="B127" s="34" t="s">
        <v>701</v>
      </c>
      <c r="C127" s="27">
        <v>619902007</v>
      </c>
      <c r="D127" s="36">
        <v>35251478068</v>
      </c>
      <c r="F127" s="42">
        <v>631309000</v>
      </c>
      <c r="G127" s="37"/>
      <c r="H127" s="38"/>
      <c r="I127" s="38" t="s">
        <v>695</v>
      </c>
      <c r="J127" s="38"/>
      <c r="K127" s="39"/>
      <c r="M127" s="37"/>
      <c r="N127" s="38"/>
      <c r="O127" s="38" t="s">
        <v>313</v>
      </c>
      <c r="P127" s="38"/>
      <c r="Q127" s="39"/>
      <c r="R127" s="66">
        <f>VLOOKUP($F127,$C:$D,2,FALSE)</f>
        <v>0</v>
      </c>
      <c r="S127" s="63"/>
      <c r="T127" s="62">
        <v>-65142751</v>
      </c>
      <c r="U127" s="63"/>
      <c r="V127" s="66">
        <v>0</v>
      </c>
      <c r="W127" s="71"/>
      <c r="AM127" s="7"/>
      <c r="AN127" s="7"/>
      <c r="AO127" s="7"/>
      <c r="AP127" s="7"/>
      <c r="AQ127" s="7"/>
    </row>
    <row r="128" spans="2:43" ht="13.5">
      <c r="B128" s="34" t="s">
        <v>27</v>
      </c>
      <c r="C128" s="27">
        <v>630711000</v>
      </c>
      <c r="D128" s="36">
        <v>613279295</v>
      </c>
      <c r="F128" s="42">
        <v>631310000</v>
      </c>
      <c r="G128" s="37"/>
      <c r="H128" s="38"/>
      <c r="I128" s="38" t="s">
        <v>699</v>
      </c>
      <c r="J128" s="38"/>
      <c r="K128" s="39"/>
      <c r="M128" s="37"/>
      <c r="N128" s="38"/>
      <c r="O128" s="38" t="s">
        <v>314</v>
      </c>
      <c r="P128" s="38"/>
      <c r="Q128" s="39"/>
      <c r="R128" s="62">
        <f>VLOOKUP($F128,$C:$D,2,FALSE)</f>
        <v>-14212454068</v>
      </c>
      <c r="S128" s="63"/>
      <c r="T128" s="62">
        <v>-14212454068</v>
      </c>
      <c r="U128" s="63"/>
      <c r="V128" s="70">
        <v>-14448142302</v>
      </c>
      <c r="W128" s="71"/>
      <c r="AM128" s="7"/>
      <c r="AN128" s="7"/>
      <c r="AO128" s="7"/>
      <c r="AP128" s="7"/>
      <c r="AQ128" s="7"/>
    </row>
    <row r="129" spans="2:43" ht="13.5">
      <c r="B129" s="34" t="s">
        <v>28</v>
      </c>
      <c r="C129" s="27">
        <v>630716000</v>
      </c>
      <c r="D129" s="36">
        <v>28496724691</v>
      </c>
      <c r="F129" s="42"/>
      <c r="G129" s="37"/>
      <c r="H129" s="38"/>
      <c r="I129" s="38" t="s">
        <v>703</v>
      </c>
      <c r="J129" s="38"/>
      <c r="K129" s="39"/>
      <c r="M129" s="37"/>
      <c r="N129" s="38"/>
      <c r="O129" s="38" t="s">
        <v>315</v>
      </c>
      <c r="P129" s="38"/>
      <c r="Q129" s="39"/>
      <c r="R129" s="66">
        <v>0</v>
      </c>
      <c r="S129" s="63"/>
      <c r="T129" s="66">
        <v>0</v>
      </c>
      <c r="U129" s="63"/>
      <c r="V129" s="66">
        <v>0</v>
      </c>
      <c r="W129" s="71"/>
      <c r="AM129" s="7"/>
      <c r="AN129" s="7"/>
      <c r="AO129" s="7"/>
      <c r="AP129" s="7"/>
      <c r="AQ129" s="7"/>
    </row>
    <row r="130" spans="2:43" ht="13.5">
      <c r="B130" s="34" t="s">
        <v>318</v>
      </c>
      <c r="C130" s="27">
        <v>630798000</v>
      </c>
      <c r="D130" s="36">
        <v>32853767532</v>
      </c>
      <c r="F130" s="42">
        <v>631322000</v>
      </c>
      <c r="G130" s="37"/>
      <c r="H130" s="38"/>
      <c r="I130" s="38" t="s">
        <v>706</v>
      </c>
      <c r="J130" s="38"/>
      <c r="K130" s="39"/>
      <c r="M130" s="37"/>
      <c r="N130" s="38"/>
      <c r="O130" s="38" t="s">
        <v>316</v>
      </c>
      <c r="P130" s="38"/>
      <c r="Q130" s="39"/>
      <c r="R130" s="62">
        <f>VLOOKUP($F130,$C:$D,2,FALSE)</f>
        <v>-3216992626</v>
      </c>
      <c r="S130" s="63"/>
      <c r="T130" s="62">
        <v>-9189580580</v>
      </c>
      <c r="U130" s="63"/>
      <c r="V130" s="70">
        <v>-3125190724</v>
      </c>
      <c r="W130" s="71"/>
      <c r="AM130" s="7"/>
      <c r="AN130" s="7"/>
      <c r="AO130" s="7"/>
      <c r="AP130" s="7"/>
      <c r="AQ130" s="7"/>
    </row>
    <row r="131" spans="2:43" ht="13.5">
      <c r="B131" s="34" t="s">
        <v>712</v>
      </c>
      <c r="C131" s="27">
        <v>630798006</v>
      </c>
      <c r="D131" s="36">
        <v>32853767532</v>
      </c>
      <c r="F131" s="42"/>
      <c r="G131" s="37" t="s">
        <v>709</v>
      </c>
      <c r="H131" s="38"/>
      <c r="I131" s="38"/>
      <c r="J131" s="38"/>
      <c r="K131" s="39"/>
      <c r="M131" s="37" t="s">
        <v>317</v>
      </c>
      <c r="N131" s="38"/>
      <c r="O131" s="38"/>
      <c r="P131" s="38"/>
      <c r="Q131" s="39"/>
      <c r="R131" s="62"/>
      <c r="S131" s="63">
        <f>S132+S136</f>
        <v>35251478068</v>
      </c>
      <c r="T131" s="62"/>
      <c r="U131" s="63">
        <v>7291397342</v>
      </c>
      <c r="V131" s="70"/>
      <c r="W131" s="71">
        <v>5263524128</v>
      </c>
      <c r="AM131" s="7"/>
      <c r="AN131" s="7"/>
      <c r="AO131" s="7"/>
      <c r="AP131" s="7"/>
      <c r="AQ131" s="7"/>
    </row>
    <row r="132" spans="2:43" ht="13.5">
      <c r="B132" s="34" t="s">
        <v>714</v>
      </c>
      <c r="C132" s="27">
        <v>630900000</v>
      </c>
      <c r="D132" s="36">
        <v>-26712293450</v>
      </c>
      <c r="F132" s="42"/>
      <c r="G132" s="37"/>
      <c r="H132" s="38" t="s">
        <v>26</v>
      </c>
      <c r="I132" s="38"/>
      <c r="J132" s="38"/>
      <c r="K132" s="39"/>
      <c r="M132" s="37"/>
      <c r="N132" s="38" t="s">
        <v>26</v>
      </c>
      <c r="O132" s="38"/>
      <c r="P132" s="38"/>
      <c r="Q132" s="39"/>
      <c r="R132" s="62"/>
      <c r="S132" s="63">
        <f>SUM(R133:R135)</f>
        <v>61963771518</v>
      </c>
      <c r="T132" s="62"/>
      <c r="U132" s="63">
        <v>36001140803</v>
      </c>
      <c r="V132" s="70"/>
      <c r="W132" s="71">
        <v>32021112956</v>
      </c>
      <c r="AM132" s="7"/>
      <c r="AN132" s="7"/>
      <c r="AO132" s="7"/>
      <c r="AP132" s="7"/>
      <c r="AQ132" s="7"/>
    </row>
    <row r="133" spans="2:43" ht="13.5">
      <c r="B133" s="34" t="s">
        <v>29</v>
      </c>
      <c r="C133" s="27">
        <v>630906000</v>
      </c>
      <c r="D133" s="36">
        <v>-423333904</v>
      </c>
      <c r="F133" s="42">
        <v>630711000</v>
      </c>
      <c r="G133" s="37"/>
      <c r="H133" s="38"/>
      <c r="I133" s="38" t="s">
        <v>27</v>
      </c>
      <c r="J133" s="38"/>
      <c r="K133" s="39"/>
      <c r="M133" s="37"/>
      <c r="N133" s="38"/>
      <c r="O133" s="38" t="s">
        <v>27</v>
      </c>
      <c r="P133" s="38"/>
      <c r="Q133" s="39"/>
      <c r="R133" s="62">
        <f>VLOOKUP($F133,$C:$D,2,FALSE)</f>
        <v>613279295</v>
      </c>
      <c r="S133" s="63"/>
      <c r="T133" s="62">
        <v>772864017</v>
      </c>
      <c r="U133" s="63"/>
      <c r="V133" s="70">
        <v>1369253360</v>
      </c>
      <c r="W133" s="71"/>
      <c r="AM133" s="7"/>
      <c r="AN133" s="7"/>
      <c r="AO133" s="7"/>
      <c r="AP133" s="7"/>
      <c r="AQ133" s="7"/>
    </row>
    <row r="134" spans="2:43" ht="13.5">
      <c r="B134" s="34" t="s">
        <v>30</v>
      </c>
      <c r="C134" s="27">
        <v>630911000</v>
      </c>
      <c r="D134" s="36">
        <v>-24321513419</v>
      </c>
      <c r="F134" s="42">
        <v>630716000</v>
      </c>
      <c r="G134" s="37"/>
      <c r="H134" s="38"/>
      <c r="I134" s="38" t="s">
        <v>28</v>
      </c>
      <c r="J134" s="38"/>
      <c r="K134" s="39"/>
      <c r="M134" s="37"/>
      <c r="N134" s="38"/>
      <c r="O134" s="38" t="s">
        <v>28</v>
      </c>
      <c r="P134" s="38"/>
      <c r="Q134" s="39"/>
      <c r="R134" s="62">
        <f>VLOOKUP($F134,$C:$D,2,FALSE)</f>
        <v>28496724691</v>
      </c>
      <c r="S134" s="63"/>
      <c r="T134" s="62">
        <v>28307374391</v>
      </c>
      <c r="U134" s="63"/>
      <c r="V134" s="70">
        <v>25525191165</v>
      </c>
      <c r="W134" s="71"/>
      <c r="AM134" s="7"/>
      <c r="AN134" s="7"/>
      <c r="AO134" s="7"/>
      <c r="AP134" s="7"/>
      <c r="AQ134" s="7"/>
    </row>
    <row r="135" spans="2:43" ht="13.5">
      <c r="B135" s="34" t="s">
        <v>320</v>
      </c>
      <c r="C135" s="27">
        <v>630915000</v>
      </c>
      <c r="D135" s="36">
        <v>-1967446127</v>
      </c>
      <c r="F135" s="42">
        <v>630798000</v>
      </c>
      <c r="G135" s="37"/>
      <c r="H135" s="38"/>
      <c r="I135" s="38" t="s">
        <v>195</v>
      </c>
      <c r="J135" s="38"/>
      <c r="K135" s="43"/>
      <c r="M135" s="37"/>
      <c r="N135" s="38"/>
      <c r="O135" s="38" t="s">
        <v>318</v>
      </c>
      <c r="P135" s="38"/>
      <c r="Q135" s="43"/>
      <c r="R135" s="62">
        <f>VLOOKUP($F135,$C:$D,2,FALSE)</f>
        <v>32853767532</v>
      </c>
      <c r="S135" s="63"/>
      <c r="T135" s="62">
        <v>6920902395</v>
      </c>
      <c r="U135" s="63"/>
      <c r="V135" s="70">
        <v>5126668431</v>
      </c>
      <c r="W135" s="71"/>
      <c r="AM135" s="7"/>
      <c r="AN135" s="7"/>
      <c r="AO135" s="7"/>
      <c r="AP135" s="7"/>
      <c r="AQ135" s="7"/>
    </row>
    <row r="136" spans="2:43" ht="13.5">
      <c r="B136" s="34" t="s">
        <v>715</v>
      </c>
      <c r="C136" s="27">
        <v>630921000</v>
      </c>
      <c r="D136" s="36">
        <v>-1967446127</v>
      </c>
      <c r="F136" s="42"/>
      <c r="G136" s="37"/>
      <c r="H136" s="38" t="s">
        <v>196</v>
      </c>
      <c r="I136" s="46"/>
      <c r="J136" s="49"/>
      <c r="K136" s="50"/>
      <c r="M136" s="37"/>
      <c r="N136" s="38" t="s">
        <v>319</v>
      </c>
      <c r="O136" s="46"/>
      <c r="P136" s="49"/>
      <c r="Q136" s="50"/>
      <c r="R136" s="62"/>
      <c r="S136" s="63">
        <f>SUM(R137:R139)</f>
        <v>-26712293450</v>
      </c>
      <c r="T136" s="62"/>
      <c r="U136" s="63">
        <v>-28709743461</v>
      </c>
      <c r="V136" s="70"/>
      <c r="W136" s="71">
        <v>-26757588828</v>
      </c>
      <c r="AM136" s="7"/>
      <c r="AN136" s="7"/>
      <c r="AO136" s="7"/>
      <c r="AP136" s="7"/>
      <c r="AQ136" s="7"/>
    </row>
    <row r="137" spans="2:43" ht="13.5">
      <c r="B137" s="34" t="s">
        <v>716</v>
      </c>
      <c r="C137" s="27">
        <v>630999008</v>
      </c>
      <c r="D137" s="36">
        <v>12749442501</v>
      </c>
      <c r="F137" s="42">
        <v>630906000</v>
      </c>
      <c r="G137" s="37"/>
      <c r="H137" s="38"/>
      <c r="I137" s="38" t="s">
        <v>29</v>
      </c>
      <c r="J137" s="47"/>
      <c r="K137" s="43"/>
      <c r="M137" s="37"/>
      <c r="N137" s="38"/>
      <c r="O137" s="38" t="s">
        <v>29</v>
      </c>
      <c r="P137" s="47"/>
      <c r="Q137" s="43"/>
      <c r="R137" s="62">
        <f>VLOOKUP($F137,$C:$D,2,FALSE)</f>
        <v>-423333904</v>
      </c>
      <c r="S137" s="63"/>
      <c r="T137" s="62">
        <v>-498971279</v>
      </c>
      <c r="U137" s="63"/>
      <c r="V137" s="70">
        <v>-710063158</v>
      </c>
      <c r="W137" s="71"/>
      <c r="AM137" s="7"/>
      <c r="AN137" s="7"/>
      <c r="AO137" s="7"/>
      <c r="AP137" s="7"/>
      <c r="AQ137" s="7"/>
    </row>
    <row r="138" spans="2:43" ht="13.5">
      <c r="B138" s="34" t="s">
        <v>31</v>
      </c>
      <c r="C138" s="27">
        <v>631121000</v>
      </c>
      <c r="D138" s="36">
        <v>12749442501</v>
      </c>
      <c r="F138" s="42">
        <v>630911000</v>
      </c>
      <c r="G138" s="37"/>
      <c r="H138" s="38"/>
      <c r="I138" s="49" t="s">
        <v>30</v>
      </c>
      <c r="J138" s="47"/>
      <c r="K138" s="51"/>
      <c r="M138" s="37"/>
      <c r="N138" s="38"/>
      <c r="O138" s="49" t="s">
        <v>30</v>
      </c>
      <c r="P138" s="47"/>
      <c r="Q138" s="51"/>
      <c r="R138" s="62">
        <f>VLOOKUP($F138,$C:$D,2,FALSE)</f>
        <v>-24321513419</v>
      </c>
      <c r="S138" s="63"/>
      <c r="T138" s="62">
        <v>-23972415717</v>
      </c>
      <c r="U138" s="63"/>
      <c r="V138" s="70">
        <v>-22927205810</v>
      </c>
      <c r="W138" s="71"/>
      <c r="AM138" s="7"/>
      <c r="AN138" s="7"/>
      <c r="AO138" s="7"/>
      <c r="AP138" s="7"/>
      <c r="AQ138" s="7"/>
    </row>
    <row r="139" spans="2:43" ht="13.5">
      <c r="B139" s="34" t="s">
        <v>32</v>
      </c>
      <c r="C139" s="27">
        <v>630598027</v>
      </c>
      <c r="D139" s="36">
        <v>2046691790</v>
      </c>
      <c r="F139" s="42">
        <v>630915000</v>
      </c>
      <c r="G139" s="37"/>
      <c r="H139" s="38"/>
      <c r="I139" s="38" t="s">
        <v>197</v>
      </c>
      <c r="J139" s="46"/>
      <c r="K139" s="50"/>
      <c r="M139" s="37"/>
      <c r="N139" s="38"/>
      <c r="O139" s="38" t="s">
        <v>320</v>
      </c>
      <c r="P139" s="46"/>
      <c r="Q139" s="50"/>
      <c r="R139" s="62">
        <f>VLOOKUP($F139,$C:$D,2,FALSE)</f>
        <v>-1967446127</v>
      </c>
      <c r="S139" s="63"/>
      <c r="T139" s="62">
        <v>-4238356465</v>
      </c>
      <c r="U139" s="63"/>
      <c r="V139" s="70">
        <v>-3120319860</v>
      </c>
      <c r="W139" s="71"/>
      <c r="AM139" s="7"/>
      <c r="AN139" s="7"/>
      <c r="AO139" s="7"/>
      <c r="AP139" s="7"/>
      <c r="AQ139" s="7"/>
    </row>
    <row r="140" spans="2:43" ht="13.5">
      <c r="B140" s="34" t="s">
        <v>33</v>
      </c>
      <c r="C140" s="27">
        <v>630598031</v>
      </c>
      <c r="D140" s="36">
        <v>316070220</v>
      </c>
      <c r="F140" s="42"/>
      <c r="G140" s="37" t="s">
        <v>718</v>
      </c>
      <c r="H140" s="38"/>
      <c r="I140" s="38"/>
      <c r="J140" s="38"/>
      <c r="K140" s="39"/>
      <c r="M140" s="37" t="s">
        <v>321</v>
      </c>
      <c r="N140" s="38"/>
      <c r="O140" s="38"/>
      <c r="P140" s="38"/>
      <c r="Q140" s="39"/>
      <c r="R140" s="62"/>
      <c r="S140" s="63">
        <f>S141</f>
        <v>12749442501</v>
      </c>
      <c r="T140" s="62"/>
      <c r="U140" s="63">
        <v>13516537418</v>
      </c>
      <c r="V140" s="70"/>
      <c r="W140" s="71">
        <v>13216044527</v>
      </c>
      <c r="AM140" s="7"/>
      <c r="AN140" s="7"/>
      <c r="AO140" s="7"/>
      <c r="AP140" s="7"/>
      <c r="AQ140" s="7"/>
    </row>
    <row r="141" spans="2:43" ht="13.5">
      <c r="B141" s="34" t="s">
        <v>34</v>
      </c>
      <c r="C141" s="27">
        <v>631121011</v>
      </c>
      <c r="D141" s="36">
        <v>6450248199</v>
      </c>
      <c r="F141" s="42"/>
      <c r="G141" s="37"/>
      <c r="H141" s="38" t="s">
        <v>31</v>
      </c>
      <c r="I141" s="38"/>
      <c r="J141" s="38"/>
      <c r="K141" s="39"/>
      <c r="M141" s="37"/>
      <c r="N141" s="38" t="s">
        <v>31</v>
      </c>
      <c r="O141" s="38"/>
      <c r="P141" s="38"/>
      <c r="Q141" s="39"/>
      <c r="R141" s="62"/>
      <c r="S141" s="63">
        <f>SUM(R142:R146)</f>
        <v>12749442501</v>
      </c>
      <c r="T141" s="62"/>
      <c r="U141" s="63">
        <v>13516537418</v>
      </c>
      <c r="V141" s="70"/>
      <c r="W141" s="71">
        <v>13216044527</v>
      </c>
      <c r="AM141" s="7"/>
      <c r="AN141" s="7"/>
      <c r="AO141" s="7"/>
      <c r="AP141" s="7"/>
      <c r="AQ141" s="7"/>
    </row>
    <row r="142" spans="2:43" ht="13.5">
      <c r="B142" s="34" t="s">
        <v>35</v>
      </c>
      <c r="C142" s="27">
        <v>631121021</v>
      </c>
      <c r="D142" s="36">
        <v>11718000</v>
      </c>
      <c r="F142" s="42">
        <v>630598027</v>
      </c>
      <c r="G142" s="37"/>
      <c r="H142" s="38"/>
      <c r="I142" s="38" t="s">
        <v>32</v>
      </c>
      <c r="J142" s="38"/>
      <c r="K142" s="39"/>
      <c r="M142" s="37"/>
      <c r="N142" s="38"/>
      <c r="O142" s="38" t="s">
        <v>32</v>
      </c>
      <c r="P142" s="38"/>
      <c r="Q142" s="39"/>
      <c r="R142" s="62">
        <f>VLOOKUP($F142,$C:$D,2,FALSE)</f>
        <v>2046691790</v>
      </c>
      <c r="S142" s="63"/>
      <c r="T142" s="62">
        <v>2740757790</v>
      </c>
      <c r="U142" s="63"/>
      <c r="V142" s="70">
        <v>2564257790</v>
      </c>
      <c r="W142" s="71"/>
      <c r="AM142" s="7"/>
      <c r="AN142" s="7"/>
      <c r="AO142" s="7"/>
      <c r="AP142" s="7"/>
      <c r="AQ142" s="7"/>
    </row>
    <row r="143" spans="2:43" ht="13.5">
      <c r="B143" s="34" t="s">
        <v>36</v>
      </c>
      <c r="C143" s="27">
        <v>631121999</v>
      </c>
      <c r="D143" s="36">
        <v>3924714292</v>
      </c>
      <c r="F143" s="42">
        <v>630598031</v>
      </c>
      <c r="G143" s="37"/>
      <c r="H143" s="38"/>
      <c r="I143" s="38" t="s">
        <v>33</v>
      </c>
      <c r="J143" s="38"/>
      <c r="K143" s="39"/>
      <c r="M143" s="37"/>
      <c r="N143" s="38"/>
      <c r="O143" s="38" t="s">
        <v>33</v>
      </c>
      <c r="P143" s="38"/>
      <c r="Q143" s="39"/>
      <c r="R143" s="62">
        <f>VLOOKUP($F143,$C:$D,2,FALSE)</f>
        <v>316070220</v>
      </c>
      <c r="S143" s="63"/>
      <c r="T143" s="62">
        <v>316070220</v>
      </c>
      <c r="U143" s="63"/>
      <c r="V143" s="70">
        <v>442798220</v>
      </c>
      <c r="W143" s="71"/>
      <c r="AM143" s="7"/>
      <c r="AN143" s="7"/>
      <c r="AO143" s="7"/>
      <c r="AP143" s="7"/>
      <c r="AQ143" s="7"/>
    </row>
    <row r="144" spans="2:43" ht="13.5">
      <c r="B144" s="34" t="s">
        <v>724</v>
      </c>
      <c r="C144" s="27">
        <v>615000000</v>
      </c>
      <c r="D144" s="36">
        <v>1764791375155</v>
      </c>
      <c r="F144" s="42">
        <v>631121011</v>
      </c>
      <c r="G144" s="37"/>
      <c r="H144" s="38"/>
      <c r="I144" s="38" t="s">
        <v>34</v>
      </c>
      <c r="J144" s="38"/>
      <c r="K144" s="39"/>
      <c r="M144" s="37"/>
      <c r="N144" s="38"/>
      <c r="O144" s="38" t="s">
        <v>34</v>
      </c>
      <c r="P144" s="38"/>
      <c r="Q144" s="39"/>
      <c r="R144" s="62">
        <f>VLOOKUP($F144,$C:$D,2,FALSE)</f>
        <v>6450248199</v>
      </c>
      <c r="S144" s="63"/>
      <c r="T144" s="62">
        <v>6523277116</v>
      </c>
      <c r="U144" s="63"/>
      <c r="V144" s="70">
        <v>6552556225</v>
      </c>
      <c r="W144" s="71"/>
      <c r="AM144" s="7"/>
      <c r="AN144" s="7"/>
      <c r="AO144" s="7"/>
      <c r="AP144" s="7"/>
      <c r="AQ144" s="7"/>
    </row>
    <row r="145" spans="2:43" ht="13.5">
      <c r="B145" s="34" t="s">
        <v>37</v>
      </c>
      <c r="C145" s="27">
        <v>615100000</v>
      </c>
      <c r="D145" s="36">
        <v>1691908500702</v>
      </c>
      <c r="F145" s="42">
        <v>631121021</v>
      </c>
      <c r="G145" s="37"/>
      <c r="H145" s="38"/>
      <c r="I145" s="38" t="s">
        <v>35</v>
      </c>
      <c r="J145" s="38"/>
      <c r="K145" s="39"/>
      <c r="M145" s="37"/>
      <c r="N145" s="38"/>
      <c r="O145" s="38" t="s">
        <v>35</v>
      </c>
      <c r="P145" s="38"/>
      <c r="Q145" s="39"/>
      <c r="R145" s="62">
        <f>VLOOKUP($F145,$C:$D,2,FALSE)</f>
        <v>11718000</v>
      </c>
      <c r="S145" s="63"/>
      <c r="T145" s="62">
        <v>11718000</v>
      </c>
      <c r="U145" s="63"/>
      <c r="V145" s="70">
        <v>11718000</v>
      </c>
      <c r="W145" s="71"/>
      <c r="AM145" s="7"/>
      <c r="AN145" s="7"/>
      <c r="AO145" s="7"/>
      <c r="AP145" s="7"/>
      <c r="AQ145" s="7"/>
    </row>
    <row r="146" spans="2:43" ht="13.5">
      <c r="B146" s="34" t="s">
        <v>38</v>
      </c>
      <c r="C146" s="27">
        <v>615105500</v>
      </c>
      <c r="D146" s="36">
        <v>65846876196</v>
      </c>
      <c r="F146" s="42">
        <v>631121999</v>
      </c>
      <c r="G146" s="37"/>
      <c r="H146" s="38"/>
      <c r="I146" s="38" t="s">
        <v>36</v>
      </c>
      <c r="J146" s="38"/>
      <c r="K146" s="39"/>
      <c r="M146" s="37"/>
      <c r="N146" s="38"/>
      <c r="O146" s="38" t="s">
        <v>36</v>
      </c>
      <c r="P146" s="38"/>
      <c r="Q146" s="39"/>
      <c r="R146" s="62">
        <f>VLOOKUP($F146,$C:$D,2,FALSE)</f>
        <v>3924714292</v>
      </c>
      <c r="S146" s="63"/>
      <c r="T146" s="62">
        <v>3924714292</v>
      </c>
      <c r="U146" s="63"/>
      <c r="V146" s="70">
        <v>3644714292</v>
      </c>
      <c r="W146" s="71"/>
      <c r="AM146" s="7"/>
      <c r="AN146" s="7"/>
      <c r="AO146" s="7"/>
      <c r="AP146" s="7"/>
      <c r="AQ146" s="7"/>
    </row>
    <row r="147" spans="2:43" ht="13.5">
      <c r="B147" s="34" t="s">
        <v>39</v>
      </c>
      <c r="C147" s="27">
        <v>615105600</v>
      </c>
      <c r="D147" s="36">
        <v>15560493501</v>
      </c>
      <c r="F147" s="42"/>
      <c r="G147" s="37" t="s">
        <v>727</v>
      </c>
      <c r="H147" s="38"/>
      <c r="I147" s="38"/>
      <c r="J147" s="38"/>
      <c r="K147" s="39"/>
      <c r="M147" s="37" t="s">
        <v>322</v>
      </c>
      <c r="N147" s="38"/>
      <c r="O147" s="38"/>
      <c r="P147" s="38"/>
      <c r="Q147" s="39"/>
      <c r="R147" s="62"/>
      <c r="S147" s="63">
        <f>S148+S169+S186+S188+S192+S195</f>
        <v>1733874511439</v>
      </c>
      <c r="T147" s="62"/>
      <c r="U147" s="63">
        <v>2515677108086</v>
      </c>
      <c r="V147" s="70"/>
      <c r="W147" s="71">
        <v>665324816887</v>
      </c>
      <c r="AM147" s="7"/>
      <c r="AN147" s="7"/>
      <c r="AO147" s="7"/>
      <c r="AP147" s="7"/>
      <c r="AQ147" s="7"/>
    </row>
    <row r="148" spans="2:43" ht="13.5">
      <c r="B148" s="34" t="s">
        <v>732</v>
      </c>
      <c r="C148" s="27">
        <v>615105700</v>
      </c>
      <c r="D148" s="36">
        <v>50178730990</v>
      </c>
      <c r="F148" s="42"/>
      <c r="G148" s="37"/>
      <c r="H148" s="38" t="s">
        <v>37</v>
      </c>
      <c r="I148" s="38"/>
      <c r="J148" s="38"/>
      <c r="K148" s="39"/>
      <c r="M148" s="37"/>
      <c r="N148" s="38" t="s">
        <v>37</v>
      </c>
      <c r="O148" s="38"/>
      <c r="P148" s="38"/>
      <c r="Q148" s="39"/>
      <c r="R148" s="62"/>
      <c r="S148" s="63">
        <f>R149+R157+R162+R165+R166</f>
        <v>1691908500702</v>
      </c>
      <c r="T148" s="62"/>
      <c r="U148" s="63">
        <v>2500348175059</v>
      </c>
      <c r="V148" s="70"/>
      <c r="W148" s="71">
        <v>652634574498</v>
      </c>
      <c r="AM148" s="7"/>
      <c r="AN148" s="7"/>
      <c r="AO148" s="7"/>
      <c r="AP148" s="7"/>
      <c r="AQ148" s="7"/>
    </row>
    <row r="149" spans="2:43" ht="13.5">
      <c r="B149" s="34" t="s">
        <v>323</v>
      </c>
      <c r="C149" s="27">
        <v>615105810</v>
      </c>
      <c r="D149" s="36">
        <v>107651705</v>
      </c>
      <c r="F149" s="42"/>
      <c r="G149" s="37"/>
      <c r="H149" s="38"/>
      <c r="I149" s="38" t="s">
        <v>38</v>
      </c>
      <c r="J149" s="38"/>
      <c r="K149" s="39"/>
      <c r="M149" s="37"/>
      <c r="N149" s="38"/>
      <c r="O149" s="38" t="s">
        <v>38</v>
      </c>
      <c r="P149" s="38"/>
      <c r="Q149" s="39"/>
      <c r="R149" s="62">
        <f>R150+R151+R152+R155+R156</f>
        <v>65846876196</v>
      </c>
      <c r="S149" s="63"/>
      <c r="T149" s="62">
        <v>152817359908</v>
      </c>
      <c r="U149" s="63"/>
      <c r="V149" s="70">
        <v>93017120767</v>
      </c>
      <c r="W149" s="71"/>
      <c r="AM149" s="7"/>
      <c r="AN149" s="7"/>
      <c r="AO149" s="7"/>
      <c r="AP149" s="7"/>
      <c r="AQ149" s="7"/>
    </row>
    <row r="150" spans="2:43" ht="13.5">
      <c r="B150" s="34" t="s">
        <v>40</v>
      </c>
      <c r="C150" s="27">
        <v>615105800</v>
      </c>
      <c r="D150" s="36">
        <v>107651705</v>
      </c>
      <c r="F150" s="42">
        <v>615105600</v>
      </c>
      <c r="G150" s="37"/>
      <c r="H150" s="38"/>
      <c r="I150" s="38"/>
      <c r="J150" s="38" t="s">
        <v>39</v>
      </c>
      <c r="K150" s="39"/>
      <c r="M150" s="37"/>
      <c r="N150" s="38"/>
      <c r="O150" s="38"/>
      <c r="P150" s="38" t="s">
        <v>39</v>
      </c>
      <c r="Q150" s="39"/>
      <c r="R150" s="62">
        <f>VLOOKUP($F150,$C:$D,2,FALSE)</f>
        <v>15560493501</v>
      </c>
      <c r="S150" s="63"/>
      <c r="T150" s="62">
        <v>152437408748</v>
      </c>
      <c r="U150" s="63"/>
      <c r="V150" s="70">
        <v>84130415686</v>
      </c>
      <c r="W150" s="71"/>
      <c r="AM150" s="7"/>
      <c r="AN150" s="7"/>
      <c r="AO150" s="7"/>
      <c r="AP150" s="7"/>
      <c r="AQ150" s="7"/>
    </row>
    <row r="151" spans="2:43" ht="13.5">
      <c r="B151" s="34" t="s">
        <v>324</v>
      </c>
      <c r="C151" s="27">
        <v>615105820</v>
      </c>
      <c r="D151" s="36">
        <v>0</v>
      </c>
      <c r="F151" s="42">
        <v>615105700</v>
      </c>
      <c r="G151" s="37"/>
      <c r="H151" s="38"/>
      <c r="I151" s="38"/>
      <c r="J151" s="38" t="s">
        <v>732</v>
      </c>
      <c r="K151" s="39"/>
      <c r="M151" s="37"/>
      <c r="N151" s="38"/>
      <c r="O151" s="38"/>
      <c r="P151" s="38" t="s">
        <v>732</v>
      </c>
      <c r="Q151" s="39"/>
      <c r="R151" s="66">
        <f>VLOOKUP($F151,$C:$D,2,FALSE)</f>
        <v>50178730990</v>
      </c>
      <c r="S151" s="63"/>
      <c r="T151" s="66">
        <v>0</v>
      </c>
      <c r="U151" s="63"/>
      <c r="V151" s="66">
        <v>0</v>
      </c>
      <c r="W151" s="71"/>
      <c r="AM151" s="7"/>
      <c r="AN151" s="7"/>
      <c r="AO151" s="7"/>
      <c r="AP151" s="7"/>
      <c r="AQ151" s="7"/>
    </row>
    <row r="152" spans="2:43" ht="13.5">
      <c r="B152" s="34" t="s">
        <v>335</v>
      </c>
      <c r="C152" s="27">
        <v>615105900</v>
      </c>
      <c r="D152" s="36">
        <v>0</v>
      </c>
      <c r="F152" s="42">
        <v>615105810</v>
      </c>
      <c r="G152" s="37"/>
      <c r="H152" s="38"/>
      <c r="I152" s="38"/>
      <c r="J152" s="38" t="s">
        <v>323</v>
      </c>
      <c r="K152" s="39"/>
      <c r="M152" s="37"/>
      <c r="N152" s="38"/>
      <c r="O152" s="38"/>
      <c r="P152" s="38" t="s">
        <v>323</v>
      </c>
      <c r="Q152" s="39"/>
      <c r="R152" s="62">
        <f>SUM(R153:R154)</f>
        <v>107651705</v>
      </c>
      <c r="S152" s="63"/>
      <c r="T152" s="62">
        <v>379176160</v>
      </c>
      <c r="U152" s="63"/>
      <c r="V152" s="70">
        <v>5850201581</v>
      </c>
      <c r="W152" s="71"/>
      <c r="AM152" s="7"/>
      <c r="AN152" s="7"/>
      <c r="AO152" s="7"/>
      <c r="AP152" s="7"/>
      <c r="AQ152" s="7"/>
    </row>
    <row r="153" spans="2:43" ht="13.5">
      <c r="B153" s="34" t="s">
        <v>41</v>
      </c>
      <c r="C153" s="27">
        <v>615100500</v>
      </c>
      <c r="D153" s="36">
        <v>13499776181</v>
      </c>
      <c r="F153" s="42">
        <v>615105800</v>
      </c>
      <c r="G153" s="37"/>
      <c r="H153" s="38"/>
      <c r="I153" s="38"/>
      <c r="J153" s="38"/>
      <c r="K153" s="39" t="s">
        <v>40</v>
      </c>
      <c r="M153" s="37"/>
      <c r="N153" s="38"/>
      <c r="O153" s="38"/>
      <c r="P153" s="38"/>
      <c r="Q153" s="39" t="s">
        <v>40</v>
      </c>
      <c r="R153" s="66">
        <f>VLOOKUP($F153,$C:$D,2,FALSE)</f>
        <v>107651705</v>
      </c>
      <c r="S153" s="63"/>
      <c r="T153" s="66">
        <v>0</v>
      </c>
      <c r="U153" s="63"/>
      <c r="V153" s="70">
        <v>5850201581</v>
      </c>
      <c r="W153" s="71"/>
      <c r="AM153" s="7"/>
      <c r="AN153" s="7"/>
      <c r="AO153" s="7"/>
      <c r="AP153" s="7"/>
      <c r="AQ153" s="7"/>
    </row>
    <row r="154" spans="2:43" ht="13.5">
      <c r="B154" s="34" t="s">
        <v>39</v>
      </c>
      <c r="C154" s="27">
        <v>615101000</v>
      </c>
      <c r="D154" s="36">
        <v>13311020183</v>
      </c>
      <c r="F154" s="42">
        <v>615105820</v>
      </c>
      <c r="G154" s="37"/>
      <c r="H154" s="38"/>
      <c r="I154" s="38"/>
      <c r="J154" s="38"/>
      <c r="K154" s="39" t="s">
        <v>324</v>
      </c>
      <c r="M154" s="37"/>
      <c r="N154" s="38"/>
      <c r="O154" s="38"/>
      <c r="P154" s="38"/>
      <c r="Q154" s="39" t="s">
        <v>324</v>
      </c>
      <c r="R154" s="66">
        <f>VLOOKUP($F154,$C:$D,2,FALSE)</f>
        <v>0</v>
      </c>
      <c r="S154" s="63"/>
      <c r="T154" s="62">
        <v>379176160</v>
      </c>
      <c r="U154" s="63"/>
      <c r="V154" s="66">
        <v>0</v>
      </c>
      <c r="W154" s="71"/>
      <c r="AM154" s="7"/>
      <c r="AN154" s="7"/>
      <c r="AO154" s="7"/>
      <c r="AP154" s="7"/>
      <c r="AQ154" s="7"/>
    </row>
    <row r="155" spans="2:43" ht="13.5">
      <c r="B155" s="34" t="s">
        <v>42</v>
      </c>
      <c r="C155" s="27">
        <v>615103000</v>
      </c>
      <c r="D155" s="36">
        <v>188755998</v>
      </c>
      <c r="F155" s="42"/>
      <c r="G155" s="37"/>
      <c r="H155" s="38"/>
      <c r="I155" s="38"/>
      <c r="J155" s="38" t="s">
        <v>737</v>
      </c>
      <c r="K155" s="39"/>
      <c r="M155" s="37"/>
      <c r="N155" s="38"/>
      <c r="O155" s="38"/>
      <c r="P155" s="38" t="s">
        <v>325</v>
      </c>
      <c r="Q155" s="39"/>
      <c r="R155" s="66">
        <v>0</v>
      </c>
      <c r="S155" s="63"/>
      <c r="T155" s="66">
        <v>0</v>
      </c>
      <c r="U155" s="63"/>
      <c r="V155" s="66">
        <v>0</v>
      </c>
      <c r="W155" s="71"/>
      <c r="AM155" s="7"/>
      <c r="AN155" s="7"/>
      <c r="AO155" s="7"/>
      <c r="AP155" s="7"/>
      <c r="AQ155" s="7"/>
    </row>
    <row r="156" spans="2:43" ht="13.5">
      <c r="B156" s="34" t="s">
        <v>43</v>
      </c>
      <c r="C156" s="27">
        <v>615103100</v>
      </c>
      <c r="D156" s="36">
        <v>187845741</v>
      </c>
      <c r="F156" s="42">
        <v>615105900</v>
      </c>
      <c r="G156" s="37"/>
      <c r="H156" s="38"/>
      <c r="I156" s="38"/>
      <c r="J156" s="38" t="s">
        <v>739</v>
      </c>
      <c r="K156" s="39"/>
      <c r="M156" s="37"/>
      <c r="N156" s="38"/>
      <c r="O156" s="38"/>
      <c r="P156" s="38" t="s">
        <v>326</v>
      </c>
      <c r="Q156" s="39"/>
      <c r="R156" s="66">
        <f>VLOOKUP($F156,$C:$D,2,FALSE)</f>
        <v>0</v>
      </c>
      <c r="S156" s="63"/>
      <c r="T156" s="62">
        <v>775000</v>
      </c>
      <c r="U156" s="63"/>
      <c r="V156" s="70">
        <v>3036503500</v>
      </c>
      <c r="W156" s="71"/>
      <c r="AM156" s="7"/>
      <c r="AN156" s="7"/>
      <c r="AO156" s="7"/>
      <c r="AP156" s="7"/>
      <c r="AQ156" s="7"/>
    </row>
    <row r="157" spans="2:43" ht="13.5">
      <c r="B157" s="34" t="s">
        <v>44</v>
      </c>
      <c r="C157" s="27">
        <v>615104000</v>
      </c>
      <c r="D157" s="36">
        <v>910257</v>
      </c>
      <c r="F157" s="42"/>
      <c r="G157" s="37"/>
      <c r="H157" s="38"/>
      <c r="I157" s="38" t="s">
        <v>41</v>
      </c>
      <c r="J157" s="38"/>
      <c r="K157" s="39"/>
      <c r="M157" s="37"/>
      <c r="N157" s="38"/>
      <c r="O157" s="38" t="s">
        <v>41</v>
      </c>
      <c r="P157" s="38"/>
      <c r="Q157" s="39"/>
      <c r="R157" s="62">
        <f>R158+R159</f>
        <v>13499776181</v>
      </c>
      <c r="S157" s="63"/>
      <c r="T157" s="62">
        <v>21102977578</v>
      </c>
      <c r="U157" s="63"/>
      <c r="V157" s="70">
        <v>5061801749</v>
      </c>
      <c r="W157" s="71"/>
      <c r="AM157" s="7"/>
      <c r="AN157" s="7"/>
      <c r="AO157" s="7"/>
      <c r="AP157" s="7"/>
      <c r="AQ157" s="7"/>
    </row>
    <row r="158" spans="2:43" ht="13.5">
      <c r="B158" s="34" t="s">
        <v>327</v>
      </c>
      <c r="C158" s="27">
        <v>615100600</v>
      </c>
      <c r="D158" s="36">
        <v>1611484331379</v>
      </c>
      <c r="F158" s="42">
        <v>615101000</v>
      </c>
      <c r="G158" s="37"/>
      <c r="H158" s="38"/>
      <c r="I158" s="38"/>
      <c r="J158" s="38" t="s">
        <v>39</v>
      </c>
      <c r="K158" s="39"/>
      <c r="M158" s="37"/>
      <c r="N158" s="38"/>
      <c r="O158" s="38"/>
      <c r="P158" s="38" t="s">
        <v>39</v>
      </c>
      <c r="Q158" s="39"/>
      <c r="R158" s="62">
        <f>VLOOKUP($F158,$C:$D,2,FALSE)</f>
        <v>13311020183</v>
      </c>
      <c r="S158" s="63"/>
      <c r="T158" s="62">
        <v>20989655731</v>
      </c>
      <c r="U158" s="63"/>
      <c r="V158" s="70">
        <v>5033637834</v>
      </c>
      <c r="W158" s="71"/>
      <c r="AM158" s="7"/>
      <c r="AN158" s="7"/>
      <c r="AO158" s="7"/>
      <c r="AP158" s="7"/>
      <c r="AQ158" s="7"/>
    </row>
    <row r="159" spans="2:43" ht="13.5">
      <c r="B159" s="34" t="s">
        <v>328</v>
      </c>
      <c r="C159" s="27">
        <v>615100610</v>
      </c>
      <c r="D159" s="36">
        <v>1611484331379</v>
      </c>
      <c r="F159" s="42"/>
      <c r="G159" s="37"/>
      <c r="H159" s="38"/>
      <c r="I159" s="38"/>
      <c r="J159" s="38" t="s">
        <v>42</v>
      </c>
      <c r="K159" s="39"/>
      <c r="M159" s="37"/>
      <c r="N159" s="38"/>
      <c r="O159" s="38"/>
      <c r="P159" s="38" t="s">
        <v>42</v>
      </c>
      <c r="Q159" s="39"/>
      <c r="R159" s="62">
        <f>SUM(R160:R161)</f>
        <v>188755998</v>
      </c>
      <c r="S159" s="63"/>
      <c r="T159" s="62">
        <v>113321847</v>
      </c>
      <c r="U159" s="63"/>
      <c r="V159" s="70">
        <v>28163915</v>
      </c>
      <c r="W159" s="71"/>
      <c r="AM159" s="7"/>
      <c r="AN159" s="7"/>
      <c r="AO159" s="7"/>
      <c r="AP159" s="7"/>
      <c r="AQ159" s="7"/>
    </row>
    <row r="160" spans="2:43" ht="13.5">
      <c r="B160" s="34" t="s">
        <v>329</v>
      </c>
      <c r="C160" s="27">
        <v>615100620</v>
      </c>
      <c r="D160" s="36">
        <v>0</v>
      </c>
      <c r="F160" s="42">
        <v>615103100</v>
      </c>
      <c r="G160" s="37"/>
      <c r="H160" s="38"/>
      <c r="I160" s="38"/>
      <c r="J160" s="38"/>
      <c r="K160" s="39" t="s">
        <v>43</v>
      </c>
      <c r="M160" s="37"/>
      <c r="N160" s="38"/>
      <c r="O160" s="38"/>
      <c r="P160" s="38"/>
      <c r="Q160" s="39" t="s">
        <v>43</v>
      </c>
      <c r="R160" s="62">
        <f>VLOOKUP($F160,$C:$D,2,FALSE)</f>
        <v>187845741</v>
      </c>
      <c r="S160" s="63"/>
      <c r="T160" s="62">
        <v>112457876</v>
      </c>
      <c r="U160" s="63"/>
      <c r="V160" s="70">
        <v>27367853</v>
      </c>
      <c r="W160" s="71"/>
      <c r="AM160" s="7"/>
      <c r="AN160" s="7"/>
      <c r="AO160" s="7"/>
      <c r="AP160" s="7"/>
      <c r="AQ160" s="7"/>
    </row>
    <row r="161" spans="2:43" ht="13.5">
      <c r="B161" s="34" t="s">
        <v>330</v>
      </c>
      <c r="C161" s="27">
        <v>615106000</v>
      </c>
      <c r="D161" s="36">
        <v>15884262</v>
      </c>
      <c r="F161" s="42">
        <v>615104000</v>
      </c>
      <c r="G161" s="37"/>
      <c r="H161" s="38"/>
      <c r="I161" s="38"/>
      <c r="J161" s="38"/>
      <c r="K161" s="39" t="s">
        <v>44</v>
      </c>
      <c r="M161" s="37"/>
      <c r="N161" s="38"/>
      <c r="O161" s="38"/>
      <c r="P161" s="38"/>
      <c r="Q161" s="39" t="s">
        <v>44</v>
      </c>
      <c r="R161" s="62">
        <f>VLOOKUP($F161,$C:$D,2,FALSE)</f>
        <v>910257</v>
      </c>
      <c r="S161" s="63"/>
      <c r="T161" s="62">
        <v>863971</v>
      </c>
      <c r="U161" s="63"/>
      <c r="V161" s="70">
        <v>796062</v>
      </c>
      <c r="W161" s="71"/>
      <c r="AM161" s="7"/>
      <c r="AN161" s="7"/>
      <c r="AO161" s="7"/>
      <c r="AP161" s="7"/>
      <c r="AQ161" s="7"/>
    </row>
    <row r="162" spans="2:43" ht="13.5">
      <c r="B162" s="34" t="s">
        <v>331</v>
      </c>
      <c r="C162" s="27">
        <v>615111000</v>
      </c>
      <c r="D162" s="36">
        <v>890123381</v>
      </c>
      <c r="F162" s="42"/>
      <c r="G162" s="37"/>
      <c r="H162" s="38"/>
      <c r="I162" s="38" t="s">
        <v>109</v>
      </c>
      <c r="J162" s="38"/>
      <c r="K162" s="39"/>
      <c r="M162" s="37"/>
      <c r="N162" s="38"/>
      <c r="O162" s="38" t="s">
        <v>327</v>
      </c>
      <c r="P162" s="38"/>
      <c r="Q162" s="39"/>
      <c r="R162" s="62">
        <f>R163+R164</f>
        <v>1611484331379</v>
      </c>
      <c r="S162" s="63"/>
      <c r="T162" s="62">
        <v>2324425132198</v>
      </c>
      <c r="U162" s="63"/>
      <c r="V162" s="70">
        <v>551681107015</v>
      </c>
      <c r="W162" s="71"/>
      <c r="AM162" s="7"/>
      <c r="AN162" s="7"/>
      <c r="AO162" s="7"/>
      <c r="AP162" s="7"/>
      <c r="AQ162" s="7"/>
    </row>
    <row r="163" spans="2:43" ht="13.5">
      <c r="B163" s="34" t="s">
        <v>747</v>
      </c>
      <c r="C163" s="27">
        <v>615111001</v>
      </c>
      <c r="D163" s="36">
        <v>171509303</v>
      </c>
      <c r="F163" s="42">
        <v>615100610</v>
      </c>
      <c r="G163" s="37"/>
      <c r="H163" s="38"/>
      <c r="I163" s="38"/>
      <c r="J163" s="38" t="s">
        <v>198</v>
      </c>
      <c r="K163" s="39"/>
      <c r="M163" s="37"/>
      <c r="N163" s="38"/>
      <c r="O163" s="38"/>
      <c r="P163" s="38" t="s">
        <v>328</v>
      </c>
      <c r="Q163" s="39"/>
      <c r="R163" s="62">
        <f>VLOOKUP($F163,$C:$D,2,FALSE)</f>
        <v>1611484331379</v>
      </c>
      <c r="S163" s="63"/>
      <c r="T163" s="62">
        <v>2324375072198</v>
      </c>
      <c r="U163" s="63"/>
      <c r="V163" s="70">
        <v>531480998340</v>
      </c>
      <c r="W163" s="71"/>
      <c r="AM163" s="7"/>
      <c r="AN163" s="7"/>
      <c r="AO163" s="7"/>
      <c r="AP163" s="7"/>
      <c r="AQ163" s="7"/>
    </row>
    <row r="164" spans="2:43" ht="13.5">
      <c r="B164" s="34" t="s">
        <v>45</v>
      </c>
      <c r="C164" s="27">
        <v>615500000</v>
      </c>
      <c r="D164" s="36">
        <v>31942479686</v>
      </c>
      <c r="F164" s="42">
        <v>615100620</v>
      </c>
      <c r="G164" s="37"/>
      <c r="H164" s="38"/>
      <c r="I164" s="38"/>
      <c r="J164" s="38" t="s">
        <v>199</v>
      </c>
      <c r="K164" s="39"/>
      <c r="M164" s="37"/>
      <c r="N164" s="38"/>
      <c r="O164" s="38"/>
      <c r="P164" s="38" t="s">
        <v>329</v>
      </c>
      <c r="Q164" s="39"/>
      <c r="R164" s="66">
        <f>VLOOKUP($F164,$C:$D,2,FALSE)</f>
        <v>0</v>
      </c>
      <c r="S164" s="63"/>
      <c r="T164" s="62">
        <v>50060000</v>
      </c>
      <c r="U164" s="63"/>
      <c r="V164" s="70">
        <v>20200108675</v>
      </c>
      <c r="W164" s="71"/>
      <c r="AM164" s="7"/>
      <c r="AN164" s="7"/>
      <c r="AO164" s="7"/>
      <c r="AP164" s="7"/>
      <c r="AQ164" s="7"/>
    </row>
    <row r="165" spans="2:43" ht="13.5">
      <c r="B165" s="34" t="s">
        <v>46</v>
      </c>
      <c r="C165" s="27">
        <v>615500100</v>
      </c>
      <c r="D165" s="36">
        <v>1137478861</v>
      </c>
      <c r="F165" s="42">
        <v>615106000</v>
      </c>
      <c r="G165" s="37"/>
      <c r="H165" s="38"/>
      <c r="I165" s="38" t="s">
        <v>200</v>
      </c>
      <c r="J165" s="38"/>
      <c r="K165" s="39"/>
      <c r="M165" s="37"/>
      <c r="N165" s="38"/>
      <c r="O165" s="38" t="s">
        <v>330</v>
      </c>
      <c r="P165" s="38"/>
      <c r="Q165" s="39"/>
      <c r="R165" s="62">
        <f>VLOOKUP($F165,$C:$D,2,FALSE)</f>
        <v>15884262</v>
      </c>
      <c r="S165" s="63"/>
      <c r="T165" s="62">
        <v>824758425</v>
      </c>
      <c r="U165" s="63"/>
      <c r="V165" s="70">
        <v>571840732</v>
      </c>
      <c r="W165" s="71"/>
      <c r="AM165" s="7"/>
      <c r="AN165" s="7"/>
      <c r="AO165" s="7"/>
      <c r="AP165" s="7"/>
      <c r="AQ165" s="7"/>
    </row>
    <row r="166" spans="2:43" ht="13.5">
      <c r="B166" s="34" t="s">
        <v>751</v>
      </c>
      <c r="C166" s="27">
        <v>615501000</v>
      </c>
      <c r="D166" s="36">
        <v>528432937</v>
      </c>
      <c r="F166" s="42"/>
      <c r="G166" s="37"/>
      <c r="H166" s="38"/>
      <c r="I166" s="38" t="s">
        <v>201</v>
      </c>
      <c r="J166" s="38"/>
      <c r="K166" s="39"/>
      <c r="M166" s="37"/>
      <c r="N166" s="38"/>
      <c r="O166" s="38" t="s">
        <v>331</v>
      </c>
      <c r="P166" s="38"/>
      <c r="Q166" s="39"/>
      <c r="R166" s="62">
        <f>R167+R168</f>
        <v>1061632684</v>
      </c>
      <c r="S166" s="63"/>
      <c r="T166" s="62">
        <v>1177946950</v>
      </c>
      <c r="U166" s="63"/>
      <c r="V166" s="70">
        <v>2302704235</v>
      </c>
      <c r="W166" s="71"/>
      <c r="AM166" s="7"/>
      <c r="AN166" s="7"/>
      <c r="AO166" s="7"/>
      <c r="AP166" s="7"/>
      <c r="AQ166" s="7"/>
    </row>
    <row r="167" spans="2:43" ht="13.5">
      <c r="B167" s="34" t="s">
        <v>754</v>
      </c>
      <c r="C167" s="27">
        <v>615502000</v>
      </c>
      <c r="D167" s="36">
        <v>516085499</v>
      </c>
      <c r="F167" s="42">
        <v>615111000</v>
      </c>
      <c r="G167" s="37"/>
      <c r="H167" s="38"/>
      <c r="I167" s="38"/>
      <c r="J167" s="38" t="s">
        <v>750</v>
      </c>
      <c r="K167" s="39"/>
      <c r="M167" s="37"/>
      <c r="N167" s="38"/>
      <c r="O167" s="38"/>
      <c r="P167" s="38" t="s">
        <v>202</v>
      </c>
      <c r="Q167" s="39"/>
      <c r="R167" s="62">
        <f>VLOOKUP($F167,$C:$D,2,FALSE)</f>
        <v>890123381</v>
      </c>
      <c r="S167" s="63"/>
      <c r="T167" s="62">
        <v>932235231</v>
      </c>
      <c r="U167" s="63"/>
      <c r="V167" s="70">
        <v>2302704235</v>
      </c>
      <c r="W167" s="71"/>
      <c r="AM167" s="7"/>
      <c r="AN167" s="7"/>
      <c r="AO167" s="7"/>
      <c r="AP167" s="7"/>
      <c r="AQ167" s="7"/>
    </row>
    <row r="168" spans="2:43" ht="13.5">
      <c r="B168" s="34" t="s">
        <v>1148</v>
      </c>
      <c r="C168" s="27">
        <v>615501900</v>
      </c>
      <c r="D168" s="36">
        <v>92960425</v>
      </c>
      <c r="F168" s="42">
        <v>615111001</v>
      </c>
      <c r="G168" s="37"/>
      <c r="H168" s="38"/>
      <c r="I168" s="38"/>
      <c r="J168" s="38" t="s">
        <v>753</v>
      </c>
      <c r="K168" s="39"/>
      <c r="M168" s="37"/>
      <c r="N168" s="38"/>
      <c r="O168" s="38"/>
      <c r="P168" s="38" t="s">
        <v>332</v>
      </c>
      <c r="Q168" s="39"/>
      <c r="R168" s="62">
        <f>VLOOKUP($F168,$C:$D,2,FALSE)</f>
        <v>171509303</v>
      </c>
      <c r="S168" s="63"/>
      <c r="T168" s="62">
        <v>245711719</v>
      </c>
      <c r="U168" s="63"/>
      <c r="V168" s="66">
        <v>0</v>
      </c>
      <c r="W168" s="71"/>
      <c r="AM168" s="7"/>
      <c r="AN168" s="7"/>
      <c r="AO168" s="7"/>
      <c r="AP168" s="7"/>
      <c r="AQ168" s="7"/>
    </row>
    <row r="169" spans="2:43" ht="13.5">
      <c r="B169" s="34" t="s">
        <v>48</v>
      </c>
      <c r="C169" s="27">
        <v>615505000</v>
      </c>
      <c r="D169" s="36">
        <v>7188315196</v>
      </c>
      <c r="F169" s="42"/>
      <c r="G169" s="37"/>
      <c r="H169" s="38" t="s">
        <v>45</v>
      </c>
      <c r="I169" s="38"/>
      <c r="J169" s="38"/>
      <c r="K169" s="39"/>
      <c r="M169" s="37"/>
      <c r="N169" s="38" t="s">
        <v>45</v>
      </c>
      <c r="O169" s="38"/>
      <c r="P169" s="38"/>
      <c r="Q169" s="39"/>
      <c r="R169" s="62"/>
      <c r="S169" s="63">
        <f>R170+R175+R184+R185</f>
        <v>31942479686</v>
      </c>
      <c r="T169" s="62"/>
      <c r="U169" s="63">
        <v>17101987743</v>
      </c>
      <c r="V169" s="70"/>
      <c r="W169" s="71">
        <v>13044546236</v>
      </c>
      <c r="AM169" s="7"/>
      <c r="AN169" s="7"/>
      <c r="AO169" s="7"/>
      <c r="AP169" s="7"/>
      <c r="AQ169" s="7"/>
    </row>
    <row r="170" spans="2:43" ht="13.5">
      <c r="B170" s="34" t="s">
        <v>49</v>
      </c>
      <c r="C170" s="27">
        <v>615521000</v>
      </c>
      <c r="D170" s="36">
        <v>2595388139</v>
      </c>
      <c r="F170" s="42">
        <v>615501000</v>
      </c>
      <c r="G170" s="37"/>
      <c r="H170" s="38"/>
      <c r="I170" s="38" t="s">
        <v>46</v>
      </c>
      <c r="J170" s="38"/>
      <c r="K170" s="39"/>
      <c r="M170" s="37"/>
      <c r="N170" s="38"/>
      <c r="O170" s="38" t="s">
        <v>46</v>
      </c>
      <c r="P170" s="38"/>
      <c r="Q170" s="39"/>
      <c r="R170" s="62">
        <f>SUM(R171:R174)</f>
        <v>1137478861</v>
      </c>
      <c r="S170" s="63"/>
      <c r="T170" s="62">
        <v>1224926901</v>
      </c>
      <c r="U170" s="63"/>
      <c r="V170" s="70">
        <v>967726873</v>
      </c>
      <c r="W170" s="71"/>
      <c r="AM170" s="7"/>
      <c r="AN170" s="7"/>
      <c r="AO170" s="7"/>
      <c r="AP170" s="7"/>
      <c r="AQ170" s="7"/>
    </row>
    <row r="171" spans="2:43" ht="13.5">
      <c r="B171" s="34" t="s">
        <v>759</v>
      </c>
      <c r="C171" s="27">
        <v>615521001</v>
      </c>
      <c r="D171" s="36">
        <v>297408</v>
      </c>
      <c r="F171" s="42">
        <v>615502000</v>
      </c>
      <c r="G171" s="37"/>
      <c r="H171" s="38"/>
      <c r="I171" s="38"/>
      <c r="J171" s="38" t="s">
        <v>47</v>
      </c>
      <c r="K171" s="39"/>
      <c r="M171" s="37"/>
      <c r="N171" s="38"/>
      <c r="O171" s="38"/>
      <c r="P171" s="38" t="s">
        <v>47</v>
      </c>
      <c r="Q171" s="39"/>
      <c r="R171" s="62">
        <f>VLOOKUP($F170,$C:$D,2,FALSE)+VLOOKUP($F171,$C:$D,2,FALSE)</f>
        <v>1044518436</v>
      </c>
      <c r="S171" s="63"/>
      <c r="T171" s="62">
        <v>1126412347</v>
      </c>
      <c r="U171" s="63"/>
      <c r="V171" s="70">
        <v>778377552</v>
      </c>
      <c r="W171" s="71"/>
      <c r="AM171" s="7"/>
      <c r="AN171" s="7"/>
      <c r="AO171" s="7"/>
      <c r="AP171" s="7"/>
      <c r="AQ171" s="7"/>
    </row>
    <row r="172" spans="2:43" ht="13.5">
      <c r="B172" s="34" t="s">
        <v>762</v>
      </c>
      <c r="C172" s="27">
        <v>615511000</v>
      </c>
      <c r="D172" s="36">
        <v>3285798389</v>
      </c>
      <c r="F172" s="42"/>
      <c r="G172" s="37"/>
      <c r="H172" s="38"/>
      <c r="I172" s="38"/>
      <c r="J172" s="38" t="s">
        <v>333</v>
      </c>
      <c r="K172" s="39"/>
      <c r="M172" s="37"/>
      <c r="N172" s="38"/>
      <c r="O172" s="38"/>
      <c r="P172" s="38" t="s">
        <v>333</v>
      </c>
      <c r="Q172" s="39"/>
      <c r="R172" s="66">
        <v>0</v>
      </c>
      <c r="S172" s="63"/>
      <c r="T172" s="66">
        <v>0</v>
      </c>
      <c r="U172" s="63"/>
      <c r="V172" s="66">
        <v>0</v>
      </c>
      <c r="W172" s="71"/>
      <c r="AM172" s="7"/>
      <c r="AN172" s="7"/>
      <c r="AO172" s="7"/>
      <c r="AP172" s="7"/>
      <c r="AQ172" s="7"/>
    </row>
    <row r="173" spans="2:43" ht="13.5">
      <c r="B173" s="34" t="s">
        <v>764</v>
      </c>
      <c r="C173" s="27">
        <v>615514000</v>
      </c>
      <c r="D173" s="36">
        <v>0</v>
      </c>
      <c r="F173" s="42"/>
      <c r="G173" s="37"/>
      <c r="H173" s="38"/>
      <c r="I173" s="38"/>
      <c r="J173" s="38" t="s">
        <v>334</v>
      </c>
      <c r="K173" s="39"/>
      <c r="M173" s="37"/>
      <c r="N173" s="38"/>
      <c r="O173" s="38"/>
      <c r="P173" s="38" t="s">
        <v>334</v>
      </c>
      <c r="Q173" s="39"/>
      <c r="R173" s="66">
        <v>0</v>
      </c>
      <c r="S173" s="63"/>
      <c r="T173" s="66">
        <v>0</v>
      </c>
      <c r="U173" s="63"/>
      <c r="V173" s="70">
        <v>8805060</v>
      </c>
      <c r="W173" s="71"/>
      <c r="AM173" s="7"/>
      <c r="AN173" s="7"/>
      <c r="AO173" s="7"/>
      <c r="AP173" s="7"/>
      <c r="AQ173" s="7"/>
    </row>
    <row r="174" spans="2:43" ht="13.5">
      <c r="B174" s="34" t="s">
        <v>338</v>
      </c>
      <c r="C174" s="27">
        <v>615513000</v>
      </c>
      <c r="D174" s="36">
        <v>416654788</v>
      </c>
      <c r="F174" s="42">
        <v>615501900</v>
      </c>
      <c r="G174" s="37"/>
      <c r="H174" s="38"/>
      <c r="I174" s="38"/>
      <c r="J174" s="38" t="s">
        <v>761</v>
      </c>
      <c r="K174" s="39"/>
      <c r="M174" s="37"/>
      <c r="N174" s="38"/>
      <c r="O174" s="38"/>
      <c r="P174" s="38" t="s">
        <v>335</v>
      </c>
      <c r="Q174" s="39"/>
      <c r="R174" s="62">
        <f>VLOOKUP($F174,$C:$D,2,FALSE)</f>
        <v>92960425</v>
      </c>
      <c r="S174" s="63"/>
      <c r="T174" s="62">
        <v>98514554</v>
      </c>
      <c r="U174" s="63"/>
      <c r="V174" s="70">
        <v>180544261</v>
      </c>
      <c r="W174" s="71"/>
      <c r="AM174" s="7"/>
      <c r="AN174" s="7"/>
      <c r="AO174" s="7"/>
      <c r="AP174" s="7"/>
      <c r="AQ174" s="7"/>
    </row>
    <row r="175" spans="2:43" ht="13.5">
      <c r="B175" s="34" t="s">
        <v>339</v>
      </c>
      <c r="C175" s="27">
        <v>615526000</v>
      </c>
      <c r="D175" s="36">
        <v>890176472</v>
      </c>
      <c r="F175" s="42"/>
      <c r="G175" s="37"/>
      <c r="H175" s="38"/>
      <c r="I175" s="38" t="s">
        <v>48</v>
      </c>
      <c r="J175" s="38"/>
      <c r="K175" s="39"/>
      <c r="M175" s="37"/>
      <c r="N175" s="38"/>
      <c r="O175" s="38" t="s">
        <v>48</v>
      </c>
      <c r="P175" s="38"/>
      <c r="Q175" s="39"/>
      <c r="R175" s="62">
        <f>SUM(R176:R181)</f>
        <v>7188315196</v>
      </c>
      <c r="S175" s="63"/>
      <c r="T175" s="62">
        <v>7627948889</v>
      </c>
      <c r="U175" s="63"/>
      <c r="V175" s="70">
        <v>5517015035</v>
      </c>
      <c r="W175" s="71"/>
      <c r="AM175" s="7"/>
      <c r="AN175" s="7"/>
      <c r="AO175" s="7"/>
      <c r="AP175" s="7"/>
      <c r="AQ175" s="7"/>
    </row>
    <row r="176" spans="2:43" ht="13.5">
      <c r="B176" s="34" t="s">
        <v>51</v>
      </c>
      <c r="C176" s="27">
        <v>615526001</v>
      </c>
      <c r="D176" s="36">
        <v>887279424</v>
      </c>
      <c r="F176" s="42">
        <v>615521000</v>
      </c>
      <c r="G176" s="37"/>
      <c r="H176" s="38"/>
      <c r="I176" s="38"/>
      <c r="J176" s="38" t="s">
        <v>49</v>
      </c>
      <c r="K176" s="39"/>
      <c r="M176" s="37"/>
      <c r="N176" s="38"/>
      <c r="O176" s="38"/>
      <c r="P176" s="38" t="s">
        <v>49</v>
      </c>
      <c r="Q176" s="39"/>
      <c r="R176" s="62">
        <f>VLOOKUP($F176,$C:$D,2,FALSE)</f>
        <v>2595388139</v>
      </c>
      <c r="S176" s="63"/>
      <c r="T176" s="62">
        <v>1920772237</v>
      </c>
      <c r="U176" s="63"/>
      <c r="V176" s="70">
        <v>1208508678</v>
      </c>
      <c r="W176" s="71"/>
      <c r="AM176" s="7"/>
      <c r="AN176" s="7"/>
      <c r="AO176" s="7"/>
      <c r="AP176" s="7"/>
      <c r="AQ176" s="7"/>
    </row>
    <row r="177" spans="2:43" ht="13.5">
      <c r="B177" s="34" t="s">
        <v>52</v>
      </c>
      <c r="C177" s="27">
        <v>615526006</v>
      </c>
      <c r="D177" s="36">
        <v>2897048</v>
      </c>
      <c r="F177" s="42">
        <v>615521001</v>
      </c>
      <c r="G177" s="37"/>
      <c r="H177" s="38"/>
      <c r="I177" s="38"/>
      <c r="J177" s="38" t="s">
        <v>50</v>
      </c>
      <c r="K177" s="39"/>
      <c r="M177" s="37"/>
      <c r="N177" s="38"/>
      <c r="O177" s="38"/>
      <c r="P177" s="38" t="s">
        <v>50</v>
      </c>
      <c r="Q177" s="39"/>
      <c r="R177" s="62">
        <f>VLOOKUP($F177,$C:$D,2,FALSE)</f>
        <v>297408</v>
      </c>
      <c r="S177" s="63"/>
      <c r="T177" s="62">
        <v>30</v>
      </c>
      <c r="U177" s="63"/>
      <c r="V177" s="70">
        <v>3454119302</v>
      </c>
      <c r="W177" s="71"/>
      <c r="AM177" s="7"/>
      <c r="AN177" s="7"/>
      <c r="AO177" s="7"/>
      <c r="AP177" s="7"/>
      <c r="AQ177" s="7"/>
    </row>
    <row r="178" spans="2:43" ht="13.5">
      <c r="B178" s="34" t="s">
        <v>340</v>
      </c>
      <c r="C178" s="27">
        <v>615506000</v>
      </c>
      <c r="D178" s="36">
        <v>9388353236</v>
      </c>
      <c r="F178" s="42">
        <v>615511000</v>
      </c>
      <c r="G178" s="37"/>
      <c r="H178" s="38"/>
      <c r="I178" s="38"/>
      <c r="J178" s="38" t="s">
        <v>203</v>
      </c>
      <c r="K178" s="39"/>
      <c r="M178" s="37"/>
      <c r="N178" s="38"/>
      <c r="O178" s="38"/>
      <c r="P178" s="38" t="s">
        <v>336</v>
      </c>
      <c r="Q178" s="39"/>
      <c r="R178" s="62">
        <f>VLOOKUP($F178,$C:$D,2,FALSE)</f>
        <v>3285798389</v>
      </c>
      <c r="S178" s="63"/>
      <c r="T178" s="62">
        <v>2673414594</v>
      </c>
      <c r="U178" s="63"/>
      <c r="V178" s="66">
        <v>0</v>
      </c>
      <c r="W178" s="71"/>
      <c r="AM178" s="7"/>
      <c r="AN178" s="7"/>
      <c r="AO178" s="7"/>
      <c r="AP178" s="7"/>
      <c r="AQ178" s="7"/>
    </row>
    <row r="179" spans="2:43" ht="13.5">
      <c r="B179" s="34" t="s">
        <v>341</v>
      </c>
      <c r="C179" s="27">
        <v>615599000</v>
      </c>
      <c r="D179" s="36">
        <v>14228332393</v>
      </c>
      <c r="F179" s="42">
        <v>615514000</v>
      </c>
      <c r="G179" s="37"/>
      <c r="H179" s="38"/>
      <c r="I179" s="38"/>
      <c r="J179" s="38" t="s">
        <v>234</v>
      </c>
      <c r="K179" s="39"/>
      <c r="M179" s="37"/>
      <c r="N179" s="38"/>
      <c r="O179" s="38"/>
      <c r="P179" s="38" t="s">
        <v>337</v>
      </c>
      <c r="Q179" s="39"/>
      <c r="R179" s="66">
        <f>VLOOKUP($F179,$C:$D,2,FALSE)</f>
        <v>0</v>
      </c>
      <c r="S179" s="63"/>
      <c r="T179" s="62">
        <v>21632880</v>
      </c>
      <c r="U179" s="63"/>
      <c r="V179" s="66">
        <v>0</v>
      </c>
      <c r="W179" s="71"/>
      <c r="AM179" s="7"/>
      <c r="AN179" s="7"/>
      <c r="AO179" s="7"/>
      <c r="AP179" s="7"/>
      <c r="AQ179" s="7"/>
    </row>
    <row r="180" spans="2:43" ht="13.5">
      <c r="B180" s="34" t="s">
        <v>768</v>
      </c>
      <c r="C180" s="27">
        <v>615900000</v>
      </c>
      <c r="D180" s="36">
        <v>16239587327</v>
      </c>
      <c r="F180" s="42">
        <v>615513000</v>
      </c>
      <c r="G180" s="37"/>
      <c r="H180" s="38"/>
      <c r="I180" s="38"/>
      <c r="J180" s="38" t="s">
        <v>235</v>
      </c>
      <c r="K180" s="39"/>
      <c r="M180" s="37"/>
      <c r="N180" s="38"/>
      <c r="O180" s="38"/>
      <c r="P180" s="38" t="s">
        <v>338</v>
      </c>
      <c r="Q180" s="39"/>
      <c r="R180" s="62">
        <f>VLOOKUP($F180,$C:$D,2,FALSE)</f>
        <v>416654788</v>
      </c>
      <c r="S180" s="63"/>
      <c r="T180" s="62">
        <v>2231077525</v>
      </c>
      <c r="U180" s="63"/>
      <c r="V180" s="70">
        <v>131383832</v>
      </c>
      <c r="W180" s="71"/>
      <c r="AM180" s="7"/>
      <c r="AN180" s="7"/>
      <c r="AO180" s="7"/>
      <c r="AP180" s="7"/>
      <c r="AQ180" s="7"/>
    </row>
    <row r="181" spans="2:43" ht="13.5">
      <c r="B181" s="34" t="s">
        <v>53</v>
      </c>
      <c r="C181" s="27">
        <v>615901000</v>
      </c>
      <c r="D181" s="36">
        <v>2326540808</v>
      </c>
      <c r="E181" s="28"/>
      <c r="F181" s="42">
        <v>615526000</v>
      </c>
      <c r="G181" s="37"/>
      <c r="H181" s="38"/>
      <c r="I181" s="38"/>
      <c r="J181" s="38" t="s">
        <v>236</v>
      </c>
      <c r="K181" s="39"/>
      <c r="M181" s="37"/>
      <c r="N181" s="38"/>
      <c r="O181" s="38"/>
      <c r="P181" s="38" t="s">
        <v>339</v>
      </c>
      <c r="Q181" s="39"/>
      <c r="R181" s="62">
        <f>SUM(R182:R183)</f>
        <v>890176472</v>
      </c>
      <c r="S181" s="63"/>
      <c r="T181" s="62">
        <v>781051623</v>
      </c>
      <c r="U181" s="63"/>
      <c r="V181" s="70">
        <v>723003223</v>
      </c>
      <c r="W181" s="71"/>
      <c r="AM181" s="7"/>
      <c r="AN181" s="7"/>
      <c r="AO181" s="7"/>
      <c r="AP181" s="7"/>
      <c r="AQ181" s="7"/>
    </row>
    <row r="182" spans="2:43" ht="13.5">
      <c r="B182" s="34" t="s">
        <v>54</v>
      </c>
      <c r="C182" s="27">
        <v>615999000</v>
      </c>
      <c r="D182" s="36">
        <v>13913046519</v>
      </c>
      <c r="F182" s="42">
        <v>615526001</v>
      </c>
      <c r="G182" s="37"/>
      <c r="H182" s="38"/>
      <c r="I182" s="38"/>
      <c r="J182" s="38"/>
      <c r="K182" s="39" t="s">
        <v>51</v>
      </c>
      <c r="M182" s="37"/>
      <c r="N182" s="38"/>
      <c r="O182" s="38"/>
      <c r="P182" s="38"/>
      <c r="Q182" s="39" t="s">
        <v>51</v>
      </c>
      <c r="R182" s="62">
        <f>VLOOKUP($F182,$C:$D,2,FALSE)</f>
        <v>887279424</v>
      </c>
      <c r="S182" s="63"/>
      <c r="T182" s="62">
        <v>772171866</v>
      </c>
      <c r="U182" s="63"/>
      <c r="V182" s="70">
        <v>720266428</v>
      </c>
      <c r="W182" s="71"/>
      <c r="AM182" s="7"/>
      <c r="AN182" s="7"/>
      <c r="AO182" s="7"/>
      <c r="AP182" s="7"/>
      <c r="AQ182" s="7"/>
    </row>
    <row r="183" spans="2:43" ht="13.5">
      <c r="B183" s="34" t="s">
        <v>774</v>
      </c>
      <c r="C183" s="27">
        <v>616100000</v>
      </c>
      <c r="D183" s="36">
        <v>3612827422</v>
      </c>
      <c r="F183" s="42">
        <v>615526006</v>
      </c>
      <c r="G183" s="37"/>
      <c r="H183" s="38"/>
      <c r="I183" s="38"/>
      <c r="J183" s="38"/>
      <c r="K183" s="39" t="s">
        <v>52</v>
      </c>
      <c r="M183" s="37"/>
      <c r="N183" s="38"/>
      <c r="O183" s="38"/>
      <c r="P183" s="38"/>
      <c r="Q183" s="39" t="s">
        <v>52</v>
      </c>
      <c r="R183" s="62">
        <f>VLOOKUP($F183,$C:$D,2,FALSE)</f>
        <v>2897048</v>
      </c>
      <c r="S183" s="63"/>
      <c r="T183" s="62">
        <v>8879757</v>
      </c>
      <c r="U183" s="63"/>
      <c r="V183" s="70">
        <v>2736795</v>
      </c>
      <c r="W183" s="71"/>
      <c r="AM183" s="7"/>
      <c r="AN183" s="7"/>
      <c r="AO183" s="7"/>
      <c r="AP183" s="7"/>
      <c r="AQ183" s="7"/>
    </row>
    <row r="184" spans="2:43" ht="13.5">
      <c r="B184" s="34" t="s">
        <v>55</v>
      </c>
      <c r="C184" s="27">
        <v>616101000</v>
      </c>
      <c r="D184" s="36">
        <v>2293109600</v>
      </c>
      <c r="F184" s="42">
        <v>615506000</v>
      </c>
      <c r="G184" s="37"/>
      <c r="H184" s="38"/>
      <c r="I184" s="38" t="s">
        <v>771</v>
      </c>
      <c r="J184" s="38"/>
      <c r="K184" s="39"/>
      <c r="M184" s="37"/>
      <c r="N184" s="38"/>
      <c r="O184" s="38" t="s">
        <v>340</v>
      </c>
      <c r="P184" s="38"/>
      <c r="Q184" s="39"/>
      <c r="R184" s="62">
        <f>VLOOKUP($F184,$C:$D,2,FALSE)</f>
        <v>9388353236</v>
      </c>
      <c r="S184" s="63"/>
      <c r="T184" s="62">
        <v>469430000</v>
      </c>
      <c r="U184" s="63"/>
      <c r="V184" s="66">
        <v>0</v>
      </c>
      <c r="W184" s="71"/>
      <c r="AM184" s="7"/>
      <c r="AN184" s="7"/>
      <c r="AO184" s="7"/>
      <c r="AP184" s="7"/>
      <c r="AQ184" s="7"/>
    </row>
    <row r="185" spans="2:43" ht="13.5">
      <c r="B185" s="34" t="s">
        <v>56</v>
      </c>
      <c r="C185" s="27">
        <v>616106000</v>
      </c>
      <c r="D185" s="36">
        <v>514866901</v>
      </c>
      <c r="F185" s="42">
        <v>615599000</v>
      </c>
      <c r="G185" s="37"/>
      <c r="H185" s="38"/>
      <c r="I185" s="38" t="s">
        <v>773</v>
      </c>
      <c r="J185" s="38"/>
      <c r="K185" s="39"/>
      <c r="M185" s="37"/>
      <c r="N185" s="38"/>
      <c r="O185" s="38" t="s">
        <v>341</v>
      </c>
      <c r="P185" s="38"/>
      <c r="Q185" s="39"/>
      <c r="R185" s="62">
        <f>VLOOKUP($F185,$C:$D,2,FALSE)</f>
        <v>14228332393</v>
      </c>
      <c r="S185" s="63"/>
      <c r="T185" s="62">
        <v>7779681953</v>
      </c>
      <c r="U185" s="63"/>
      <c r="V185" s="70">
        <v>6559804328</v>
      </c>
      <c r="W185" s="71"/>
      <c r="AM185" s="7"/>
      <c r="AN185" s="7"/>
      <c r="AO185" s="7"/>
      <c r="AP185" s="7"/>
      <c r="AQ185" s="7"/>
    </row>
    <row r="186" spans="2:43" ht="13.5">
      <c r="B186" s="34" t="s">
        <v>778</v>
      </c>
      <c r="C186" s="27">
        <v>616199000</v>
      </c>
      <c r="D186" s="36">
        <v>804850921</v>
      </c>
      <c r="F186" s="42"/>
      <c r="G186" s="37"/>
      <c r="H186" s="38" t="s">
        <v>110</v>
      </c>
      <c r="I186" s="38"/>
      <c r="J186" s="38"/>
      <c r="K186" s="39"/>
      <c r="M186" s="37"/>
      <c r="N186" s="38" t="s">
        <v>342</v>
      </c>
      <c r="O186" s="38"/>
      <c r="P186" s="38"/>
      <c r="Q186" s="39"/>
      <c r="R186" s="62"/>
      <c r="S186" s="63">
        <f>R187</f>
        <v>2690003988</v>
      </c>
      <c r="T186" s="62"/>
      <c r="U186" s="63">
        <v>2690003988</v>
      </c>
      <c r="V186" s="70"/>
      <c r="W186" s="71">
        <v>2710003988</v>
      </c>
      <c r="AM186" s="7"/>
      <c r="AN186" s="7"/>
      <c r="AO186" s="7"/>
      <c r="AP186" s="7"/>
      <c r="AQ186" s="7"/>
    </row>
    <row r="187" spans="2:43" ht="13.5">
      <c r="B187" s="34" t="s">
        <v>356</v>
      </c>
      <c r="C187" s="27">
        <v>630516000</v>
      </c>
      <c r="D187" s="36">
        <v>2742503988</v>
      </c>
      <c r="F187" s="42">
        <v>630516011</v>
      </c>
      <c r="G187" s="37"/>
      <c r="H187" s="38"/>
      <c r="I187" s="38" t="s">
        <v>57</v>
      </c>
      <c r="J187" s="38"/>
      <c r="K187" s="39"/>
      <c r="M187" s="37"/>
      <c r="N187" s="38"/>
      <c r="O187" s="38" t="s">
        <v>57</v>
      </c>
      <c r="P187" s="38"/>
      <c r="Q187" s="39"/>
      <c r="R187" s="62">
        <f>VLOOKUP($F187,$C:$D,2,FALSE)</f>
        <v>2690003988</v>
      </c>
      <c r="S187" s="63"/>
      <c r="T187" s="62">
        <v>2690003988</v>
      </c>
      <c r="U187" s="63"/>
      <c r="V187" s="70">
        <v>2710003988</v>
      </c>
      <c r="W187" s="71"/>
      <c r="AM187" s="7"/>
      <c r="AN187" s="7"/>
      <c r="AO187" s="7"/>
      <c r="AP187" s="7"/>
      <c r="AQ187" s="7"/>
    </row>
    <row r="188" spans="2:43" ht="13.5">
      <c r="B188" s="34" t="s">
        <v>57</v>
      </c>
      <c r="C188" s="27">
        <v>630516011</v>
      </c>
      <c r="D188" s="36">
        <v>2690003988</v>
      </c>
      <c r="F188" s="42"/>
      <c r="G188" s="37"/>
      <c r="H188" s="38" t="s">
        <v>204</v>
      </c>
      <c r="I188" s="38"/>
      <c r="J188" s="38"/>
      <c r="K188" s="39"/>
      <c r="M188" s="37"/>
      <c r="N188" s="38" t="s">
        <v>343</v>
      </c>
      <c r="O188" s="38"/>
      <c r="P188" s="38"/>
      <c r="Q188" s="39"/>
      <c r="R188" s="62"/>
      <c r="S188" s="63">
        <f>R189+R190+R191</f>
        <v>12090916798</v>
      </c>
      <c r="T188" s="62"/>
      <c r="U188" s="63">
        <v>307188780</v>
      </c>
      <c r="V188" s="70"/>
      <c r="W188" s="71">
        <v>1235120082</v>
      </c>
      <c r="AM188" s="7"/>
      <c r="AN188" s="7"/>
      <c r="AO188" s="7"/>
      <c r="AP188" s="7"/>
      <c r="AQ188" s="7"/>
    </row>
    <row r="189" spans="2:43" ht="13.5">
      <c r="B189" s="34" t="s">
        <v>785</v>
      </c>
      <c r="C189" s="27">
        <v>630516016</v>
      </c>
      <c r="D189" s="36">
        <v>2000000</v>
      </c>
      <c r="F189" s="42">
        <v>615880100</v>
      </c>
      <c r="G189" s="37"/>
      <c r="H189" s="38"/>
      <c r="I189" s="38" t="s">
        <v>58</v>
      </c>
      <c r="J189" s="38"/>
      <c r="K189" s="39"/>
      <c r="M189" s="37"/>
      <c r="N189" s="38"/>
      <c r="O189" s="38" t="s">
        <v>58</v>
      </c>
      <c r="P189" s="38"/>
      <c r="Q189" s="39"/>
      <c r="R189" s="62">
        <f>VLOOKUP($F189,$C:$D,2,FALSE)</f>
        <v>190007000</v>
      </c>
      <c r="S189" s="63"/>
      <c r="T189" s="62">
        <v>225253095</v>
      </c>
      <c r="U189" s="63"/>
      <c r="V189" s="70">
        <v>26510000</v>
      </c>
      <c r="W189" s="71"/>
      <c r="AM189" s="7"/>
      <c r="AN189" s="7"/>
      <c r="AO189" s="7"/>
      <c r="AP189" s="7"/>
      <c r="AQ189" s="7"/>
    </row>
    <row r="190" spans="2:43" ht="13.5">
      <c r="B190" s="34" t="s">
        <v>787</v>
      </c>
      <c r="C190" s="27">
        <v>630516013</v>
      </c>
      <c r="D190" s="36">
        <v>50500000</v>
      </c>
      <c r="F190" s="42">
        <v>615880300</v>
      </c>
      <c r="G190" s="37"/>
      <c r="H190" s="38"/>
      <c r="I190" s="38" t="s">
        <v>59</v>
      </c>
      <c r="J190" s="38"/>
      <c r="K190" s="39"/>
      <c r="M190" s="37"/>
      <c r="N190" s="38"/>
      <c r="O190" s="38" t="s">
        <v>59</v>
      </c>
      <c r="P190" s="38"/>
      <c r="Q190" s="39"/>
      <c r="R190" s="62">
        <f>VLOOKUP($F190,$C:$D,2,FALSE)</f>
        <v>11779918073</v>
      </c>
      <c r="S190" s="63"/>
      <c r="T190" s="66">
        <v>0</v>
      </c>
      <c r="U190" s="63"/>
      <c r="V190" s="70">
        <v>1208610082</v>
      </c>
      <c r="W190" s="71"/>
      <c r="AM190" s="7"/>
      <c r="AN190" s="7"/>
      <c r="AO190" s="7"/>
      <c r="AP190" s="7"/>
      <c r="AQ190" s="7"/>
    </row>
    <row r="191" spans="2:43" ht="13.5">
      <c r="B191" s="34" t="s">
        <v>1149</v>
      </c>
      <c r="C191" s="27">
        <v>631126000</v>
      </c>
      <c r="D191" s="36">
        <v>10983812010</v>
      </c>
      <c r="F191" s="42">
        <v>615880400</v>
      </c>
      <c r="G191" s="37"/>
      <c r="H191" s="38"/>
      <c r="I191" s="38"/>
      <c r="J191" s="38"/>
      <c r="K191" s="39"/>
      <c r="M191" s="37"/>
      <c r="N191" s="38"/>
      <c r="O191" s="38" t="s">
        <v>344</v>
      </c>
      <c r="P191" s="38"/>
      <c r="Q191" s="39"/>
      <c r="R191" s="62">
        <f>VLOOKUP($F191,$C:$D,2,FALSE)</f>
        <v>120991725</v>
      </c>
      <c r="S191" s="63"/>
      <c r="T191" s="62">
        <v>81935685</v>
      </c>
      <c r="U191" s="63"/>
      <c r="V191" s="66">
        <v>0</v>
      </c>
      <c r="W191" s="71"/>
      <c r="AM191" s="7"/>
      <c r="AN191" s="7"/>
      <c r="AO191" s="7"/>
      <c r="AP191" s="7"/>
      <c r="AQ191" s="7"/>
    </row>
    <row r="192" spans="2:43" ht="13.5">
      <c r="B192" s="34" t="s">
        <v>1150</v>
      </c>
      <c r="C192" s="27">
        <v>615880000</v>
      </c>
      <c r="D192" s="36">
        <v>12090916798</v>
      </c>
      <c r="F192" s="42"/>
      <c r="G192" s="37"/>
      <c r="H192" s="38" t="s">
        <v>205</v>
      </c>
      <c r="I192" s="38"/>
      <c r="J192" s="38"/>
      <c r="K192" s="39"/>
      <c r="M192" s="37"/>
      <c r="N192" s="38" t="s">
        <v>345</v>
      </c>
      <c r="O192" s="38"/>
      <c r="P192" s="38"/>
      <c r="Q192" s="39"/>
      <c r="R192" s="62"/>
      <c r="S192" s="63">
        <f>R193+R194</f>
        <v>-4729252778</v>
      </c>
      <c r="T192" s="62"/>
      <c r="U192" s="63">
        <v>-4728489309</v>
      </c>
      <c r="V192" s="70"/>
      <c r="W192" s="71">
        <v>-4260497608</v>
      </c>
      <c r="AM192" s="7"/>
      <c r="AN192" s="7"/>
      <c r="AO192" s="7"/>
      <c r="AP192" s="7"/>
      <c r="AQ192" s="7"/>
    </row>
    <row r="193" spans="2:43" ht="13.5">
      <c r="B193" s="34" t="s">
        <v>58</v>
      </c>
      <c r="C193" s="27">
        <v>615880100</v>
      </c>
      <c r="D193" s="36">
        <v>190007000</v>
      </c>
      <c r="F193" s="42">
        <v>618900000</v>
      </c>
      <c r="G193" s="37"/>
      <c r="H193" s="38"/>
      <c r="I193" s="38" t="s">
        <v>60</v>
      </c>
      <c r="J193" s="38"/>
      <c r="K193" s="39"/>
      <c r="M193" s="37"/>
      <c r="N193" s="38"/>
      <c r="O193" s="38" t="s">
        <v>60</v>
      </c>
      <c r="P193" s="38"/>
      <c r="Q193" s="39"/>
      <c r="R193" s="62">
        <f>VLOOKUP($F193,$C:$D,2,FALSE)</f>
        <v>-896271811</v>
      </c>
      <c r="S193" s="63"/>
      <c r="T193" s="62">
        <v>-845636404</v>
      </c>
      <c r="U193" s="63"/>
      <c r="V193" s="70">
        <v>-432556560</v>
      </c>
      <c r="W193" s="71"/>
      <c r="AM193" s="7"/>
      <c r="AN193" s="7"/>
      <c r="AO193" s="7"/>
      <c r="AP193" s="7"/>
      <c r="AQ193" s="7"/>
    </row>
    <row r="194" spans="2:43" ht="13.5">
      <c r="B194" s="34" t="s">
        <v>59</v>
      </c>
      <c r="C194" s="27">
        <v>615880300</v>
      </c>
      <c r="D194" s="36">
        <v>11779918073</v>
      </c>
      <c r="F194" s="42">
        <v>619100000</v>
      </c>
      <c r="G194" s="37"/>
      <c r="H194" s="38"/>
      <c r="I194" s="38" t="s">
        <v>61</v>
      </c>
      <c r="J194" s="38"/>
      <c r="K194" s="39"/>
      <c r="M194" s="37"/>
      <c r="N194" s="38"/>
      <c r="O194" s="38" t="s">
        <v>61</v>
      </c>
      <c r="P194" s="38"/>
      <c r="Q194" s="39"/>
      <c r="R194" s="62">
        <f>VLOOKUP($F194,$C:$D,2,FALSE)</f>
        <v>-3832980967</v>
      </c>
      <c r="S194" s="63"/>
      <c r="T194" s="62">
        <v>-3882852905</v>
      </c>
      <c r="U194" s="63"/>
      <c r="V194" s="70">
        <v>-3827941048</v>
      </c>
      <c r="W194" s="71"/>
      <c r="AM194" s="7"/>
      <c r="AN194" s="7"/>
      <c r="AO194" s="7"/>
      <c r="AP194" s="7"/>
      <c r="AQ194" s="7"/>
    </row>
    <row r="195" spans="2:43" ht="13.5">
      <c r="B195" s="34" t="s">
        <v>344</v>
      </c>
      <c r="C195" s="27">
        <v>615880400</v>
      </c>
      <c r="D195" s="36">
        <v>120991725</v>
      </c>
      <c r="F195" s="42">
        <v>619902001</v>
      </c>
      <c r="G195" s="37"/>
      <c r="H195" s="38" t="s">
        <v>111</v>
      </c>
      <c r="I195" s="38"/>
      <c r="J195" s="38"/>
      <c r="K195" s="39"/>
      <c r="M195" s="37"/>
      <c r="N195" s="38" t="s">
        <v>346</v>
      </c>
      <c r="O195" s="38"/>
      <c r="P195" s="38"/>
      <c r="Q195" s="39"/>
      <c r="R195" s="62"/>
      <c r="S195" s="63">
        <f>-VLOOKUP($F195,$C:$D,2,FALSE)</f>
        <v>-28136957</v>
      </c>
      <c r="T195" s="62"/>
      <c r="U195" s="63">
        <v>-41758175</v>
      </c>
      <c r="V195" s="70"/>
      <c r="W195" s="71">
        <v>-38930309</v>
      </c>
      <c r="AM195" s="7"/>
      <c r="AN195" s="7"/>
      <c r="AO195" s="7"/>
      <c r="AP195" s="7"/>
      <c r="AQ195" s="7"/>
    </row>
    <row r="196" spans="2:43" ht="13.5">
      <c r="B196" s="34" t="s">
        <v>1151</v>
      </c>
      <c r="C196" s="27">
        <v>618800000</v>
      </c>
      <c r="D196" s="36">
        <v>-4729252778</v>
      </c>
      <c r="F196" s="42">
        <v>631126000</v>
      </c>
      <c r="G196" s="37" t="s">
        <v>789</v>
      </c>
      <c r="H196" s="38"/>
      <c r="I196" s="38"/>
      <c r="J196" s="38"/>
      <c r="K196" s="39"/>
      <c r="M196" s="37" t="s">
        <v>347</v>
      </c>
      <c r="N196" s="38"/>
      <c r="O196" s="38"/>
      <c r="P196" s="38"/>
      <c r="Q196" s="39"/>
      <c r="R196" s="62"/>
      <c r="S196" s="63">
        <f>VLOOKUP($F196,$C:$D,2,FALSE)</f>
        <v>10983812010</v>
      </c>
      <c r="T196" s="62"/>
      <c r="U196" s="63">
        <v>19792611076</v>
      </c>
      <c r="V196" s="70"/>
      <c r="W196" s="71">
        <v>8469738637</v>
      </c>
      <c r="AM196" s="7"/>
      <c r="AN196" s="7"/>
      <c r="AO196" s="7"/>
      <c r="AP196" s="7"/>
      <c r="AQ196" s="7"/>
    </row>
    <row r="197" spans="2:43" ht="13.5">
      <c r="B197" s="34" t="s">
        <v>60</v>
      </c>
      <c r="C197" s="27">
        <v>618900000</v>
      </c>
      <c r="D197" s="36">
        <v>-896271811</v>
      </c>
      <c r="F197" s="42"/>
      <c r="G197" s="37" t="s">
        <v>791</v>
      </c>
      <c r="H197" s="38"/>
      <c r="I197" s="38"/>
      <c r="J197" s="38"/>
      <c r="K197" s="39"/>
      <c r="M197" s="37" t="s">
        <v>348</v>
      </c>
      <c r="N197" s="38"/>
      <c r="O197" s="38"/>
      <c r="P197" s="38"/>
      <c r="Q197" s="39"/>
      <c r="R197" s="62"/>
      <c r="S197" s="67">
        <v>0</v>
      </c>
      <c r="T197" s="62"/>
      <c r="U197" s="67">
        <v>0</v>
      </c>
      <c r="V197" s="70"/>
      <c r="W197" s="67">
        <v>0</v>
      </c>
      <c r="AM197" s="7"/>
      <c r="AN197" s="7"/>
      <c r="AO197" s="7"/>
      <c r="AP197" s="7"/>
      <c r="AQ197" s="7"/>
    </row>
    <row r="198" spans="2:43" ht="13.5">
      <c r="B198" s="34" t="s">
        <v>799</v>
      </c>
      <c r="C198" s="27">
        <v>618901000</v>
      </c>
      <c r="D198" s="36">
        <v>-883271811</v>
      </c>
      <c r="F198" s="42"/>
      <c r="G198" s="37" t="s">
        <v>793</v>
      </c>
      <c r="H198" s="38"/>
      <c r="I198" s="38"/>
      <c r="J198" s="38"/>
      <c r="K198" s="39"/>
      <c r="M198" s="37" t="s">
        <v>349</v>
      </c>
      <c r="N198" s="38"/>
      <c r="O198" s="38"/>
      <c r="P198" s="38"/>
      <c r="Q198" s="39"/>
      <c r="R198" s="62"/>
      <c r="S198" s="63">
        <f>S199+S202+S209+S207</f>
        <v>19904914749</v>
      </c>
      <c r="T198" s="62"/>
      <c r="U198" s="63">
        <v>15533958392</v>
      </c>
      <c r="V198" s="70"/>
      <c r="W198" s="71">
        <v>10602238508</v>
      </c>
      <c r="AM198" s="7"/>
      <c r="AN198" s="7"/>
      <c r="AO198" s="7"/>
      <c r="AP198" s="7"/>
      <c r="AQ198" s="7"/>
    </row>
    <row r="199" spans="2:43" ht="13.5">
      <c r="B199" s="34" t="s">
        <v>801</v>
      </c>
      <c r="C199" s="27">
        <v>618906000</v>
      </c>
      <c r="D199" s="36">
        <v>-13000000</v>
      </c>
      <c r="F199" s="42"/>
      <c r="G199" s="37"/>
      <c r="H199" s="38" t="s">
        <v>112</v>
      </c>
      <c r="I199" s="38"/>
      <c r="J199" s="38"/>
      <c r="K199" s="39"/>
      <c r="M199" s="37"/>
      <c r="N199" s="38" t="s">
        <v>350</v>
      </c>
      <c r="O199" s="38"/>
      <c r="P199" s="38"/>
      <c r="Q199" s="39"/>
      <c r="R199" s="62"/>
      <c r="S199" s="63">
        <f>R200+R201</f>
        <v>16239587327</v>
      </c>
      <c r="T199" s="62"/>
      <c r="U199" s="63">
        <v>12179991077</v>
      </c>
      <c r="V199" s="70"/>
      <c r="W199" s="71">
        <v>6511018340</v>
      </c>
      <c r="AM199" s="7"/>
      <c r="AN199" s="7"/>
      <c r="AO199" s="7"/>
      <c r="AP199" s="7"/>
      <c r="AQ199" s="7"/>
    </row>
    <row r="200" spans="2:43" ht="13.5">
      <c r="B200" s="34" t="s">
        <v>61</v>
      </c>
      <c r="C200" s="27">
        <v>619100000</v>
      </c>
      <c r="D200" s="36">
        <v>-3832980967</v>
      </c>
      <c r="F200" s="42">
        <v>615901000</v>
      </c>
      <c r="G200" s="37"/>
      <c r="H200" s="38"/>
      <c r="I200" s="38" t="s">
        <v>53</v>
      </c>
      <c r="J200" s="38"/>
      <c r="K200" s="39"/>
      <c r="M200" s="37"/>
      <c r="N200" s="38"/>
      <c r="O200" s="38" t="s">
        <v>53</v>
      </c>
      <c r="P200" s="38"/>
      <c r="Q200" s="39"/>
      <c r="R200" s="62">
        <f>VLOOKUP($F200,$C:$D,2,FALSE)</f>
        <v>2326540808</v>
      </c>
      <c r="S200" s="63"/>
      <c r="T200" s="62">
        <v>1084964563</v>
      </c>
      <c r="U200" s="63"/>
      <c r="V200" s="70">
        <v>5802296761</v>
      </c>
      <c r="W200" s="71"/>
      <c r="AM200" s="7"/>
      <c r="AN200" s="7"/>
      <c r="AO200" s="7"/>
      <c r="AP200" s="7"/>
      <c r="AQ200" s="7"/>
    </row>
    <row r="201" spans="2:43" ht="13.5">
      <c r="B201" s="34" t="s">
        <v>806</v>
      </c>
      <c r="C201" s="27">
        <v>619111000</v>
      </c>
      <c r="D201" s="94">
        <v>-7888042</v>
      </c>
      <c r="F201" s="42">
        <v>615999000</v>
      </c>
      <c r="G201" s="37"/>
      <c r="H201" s="38"/>
      <c r="I201" s="38" t="s">
        <v>54</v>
      </c>
      <c r="J201" s="38"/>
      <c r="K201" s="39"/>
      <c r="M201" s="37"/>
      <c r="N201" s="38"/>
      <c r="O201" s="38" t="s">
        <v>54</v>
      </c>
      <c r="P201" s="38"/>
      <c r="Q201" s="39"/>
      <c r="R201" s="62">
        <f>VLOOKUP($F201,$C:$D,2,FALSE)</f>
        <v>13913046519</v>
      </c>
      <c r="S201" s="63"/>
      <c r="T201" s="62">
        <v>11095026514</v>
      </c>
      <c r="U201" s="63"/>
      <c r="V201" s="70">
        <v>708721579</v>
      </c>
      <c r="W201" s="71"/>
      <c r="AM201" s="7"/>
      <c r="AN201" s="7"/>
      <c r="AO201" s="7"/>
      <c r="AP201" s="7"/>
      <c r="AQ201" s="7"/>
    </row>
    <row r="202" spans="2:43" ht="13.5">
      <c r="B202" s="34" t="s">
        <v>809</v>
      </c>
      <c r="C202" s="27">
        <v>619121000</v>
      </c>
      <c r="D202" s="36">
        <v>-1084</v>
      </c>
      <c r="F202" s="42"/>
      <c r="G202" s="37"/>
      <c r="H202" s="38" t="s">
        <v>206</v>
      </c>
      <c r="I202" s="38"/>
      <c r="J202" s="38"/>
      <c r="K202" s="39"/>
      <c r="M202" s="37"/>
      <c r="N202" s="38" t="s">
        <v>351</v>
      </c>
      <c r="O202" s="38"/>
      <c r="P202" s="38"/>
      <c r="Q202" s="39"/>
      <c r="R202" s="62"/>
      <c r="S202" s="63">
        <f>R203+R204+R205+R206</f>
        <v>3612827422</v>
      </c>
      <c r="T202" s="62"/>
      <c r="U202" s="63">
        <v>3301467315</v>
      </c>
      <c r="V202" s="70"/>
      <c r="W202" s="71">
        <v>3979295107</v>
      </c>
      <c r="AM202" s="7"/>
      <c r="AN202" s="7"/>
      <c r="AO202" s="7"/>
      <c r="AP202" s="7"/>
      <c r="AQ202" s="7"/>
    </row>
    <row r="203" spans="2:43" ht="13.5">
      <c r="B203" s="34" t="s">
        <v>811</v>
      </c>
      <c r="C203" s="27">
        <v>619199000</v>
      </c>
      <c r="D203" s="36">
        <v>-3825091841</v>
      </c>
      <c r="F203" s="42">
        <v>616101000</v>
      </c>
      <c r="G203" s="37"/>
      <c r="H203" s="38"/>
      <c r="I203" s="38" t="s">
        <v>55</v>
      </c>
      <c r="J203" s="38"/>
      <c r="K203" s="39"/>
      <c r="M203" s="37"/>
      <c r="N203" s="38"/>
      <c r="O203" s="38" t="s">
        <v>55</v>
      </c>
      <c r="P203" s="38"/>
      <c r="Q203" s="39"/>
      <c r="R203" s="62">
        <f>VLOOKUP($F203,$C:$D,2,FALSE)</f>
        <v>2293109600</v>
      </c>
      <c r="S203" s="63"/>
      <c r="T203" s="62">
        <v>2494445217</v>
      </c>
      <c r="U203" s="63"/>
      <c r="V203" s="70">
        <v>3296150685</v>
      </c>
      <c r="W203" s="71"/>
      <c r="AM203" s="7"/>
      <c r="AN203" s="7"/>
      <c r="AO203" s="7"/>
      <c r="AP203" s="7"/>
      <c r="AQ203" s="7"/>
    </row>
    <row r="204" spans="2:43" ht="13.5">
      <c r="B204" s="34" t="s">
        <v>813</v>
      </c>
      <c r="C204" s="27"/>
      <c r="D204" s="36">
        <v>7083731943208</v>
      </c>
      <c r="F204" s="42">
        <v>616106000</v>
      </c>
      <c r="G204" s="37"/>
      <c r="H204" s="38"/>
      <c r="I204" s="38" t="s">
        <v>56</v>
      </c>
      <c r="J204" s="38"/>
      <c r="K204" s="39"/>
      <c r="M204" s="37"/>
      <c r="N204" s="38"/>
      <c r="O204" s="38" t="s">
        <v>56</v>
      </c>
      <c r="P204" s="38"/>
      <c r="Q204" s="39"/>
      <c r="R204" s="62">
        <f>VLOOKUP($F204,$C:$D,2,FALSE)</f>
        <v>514866901</v>
      </c>
      <c r="S204" s="63"/>
      <c r="T204" s="62">
        <v>103550033</v>
      </c>
      <c r="U204" s="63"/>
      <c r="V204" s="70">
        <v>94254532</v>
      </c>
      <c r="W204" s="71"/>
      <c r="AM204" s="7"/>
      <c r="AN204" s="7"/>
      <c r="AO204" s="7"/>
      <c r="AP204" s="7"/>
      <c r="AQ204" s="7"/>
    </row>
    <row r="205" spans="2:43" ht="13.5">
      <c r="B205" s="34" t="s">
        <v>63</v>
      </c>
      <c r="C205" s="27">
        <v>700000000</v>
      </c>
      <c r="D205" s="36">
        <v>0</v>
      </c>
      <c r="F205" s="42"/>
      <c r="G205" s="37"/>
      <c r="H205" s="38"/>
      <c r="I205" s="38" t="s">
        <v>803</v>
      </c>
      <c r="J205" s="38"/>
      <c r="K205" s="39"/>
      <c r="M205" s="37"/>
      <c r="N205" s="38"/>
      <c r="O205" s="38" t="s">
        <v>352</v>
      </c>
      <c r="P205" s="38"/>
      <c r="Q205" s="39"/>
      <c r="R205" s="66">
        <v>0</v>
      </c>
      <c r="S205" s="63"/>
      <c r="T205" s="66">
        <v>0</v>
      </c>
      <c r="U205" s="63"/>
      <c r="V205" s="66">
        <v>0</v>
      </c>
      <c r="W205" s="71"/>
      <c r="AM205" s="7"/>
      <c r="AN205" s="7"/>
      <c r="AO205" s="7"/>
      <c r="AP205" s="7"/>
      <c r="AQ205" s="7"/>
    </row>
    <row r="206" spans="2:43" ht="13.5">
      <c r="B206" s="34" t="s">
        <v>64</v>
      </c>
      <c r="C206" s="27">
        <v>710600000</v>
      </c>
      <c r="D206" s="36">
        <v>1393496058269</v>
      </c>
      <c r="F206" s="42">
        <v>616199000</v>
      </c>
      <c r="G206" s="37"/>
      <c r="H206" s="38"/>
      <c r="I206" s="38" t="s">
        <v>805</v>
      </c>
      <c r="J206" s="38"/>
      <c r="K206" s="39"/>
      <c r="M206" s="37"/>
      <c r="N206" s="38"/>
      <c r="O206" s="38" t="s">
        <v>353</v>
      </c>
      <c r="P206" s="38"/>
      <c r="Q206" s="39"/>
      <c r="R206" s="62">
        <f>VLOOKUP($F206,$C:$D,2,FALSE)</f>
        <v>804850921</v>
      </c>
      <c r="S206" s="63"/>
      <c r="T206" s="62">
        <v>703472065</v>
      </c>
      <c r="U206" s="63"/>
      <c r="V206" s="70">
        <v>588889890</v>
      </c>
      <c r="W206" s="71"/>
      <c r="AM206" s="7"/>
      <c r="AN206" s="7"/>
      <c r="AO206" s="7"/>
      <c r="AP206" s="7"/>
      <c r="AQ206" s="7"/>
    </row>
    <row r="207" spans="2:43" ht="13.5">
      <c r="B207" s="34" t="s">
        <v>65</v>
      </c>
      <c r="C207" s="27">
        <v>710700000</v>
      </c>
      <c r="D207" s="36">
        <v>968157336820</v>
      </c>
      <c r="F207" s="42">
        <v>616200000</v>
      </c>
      <c r="G207" s="37"/>
      <c r="H207" s="38" t="s">
        <v>207</v>
      </c>
      <c r="I207" s="38"/>
      <c r="J207" s="38"/>
      <c r="K207" s="39"/>
      <c r="M207" s="37"/>
      <c r="N207" s="38" t="s">
        <v>354</v>
      </c>
      <c r="O207" s="38"/>
      <c r="P207" s="38"/>
      <c r="Q207" s="39"/>
      <c r="R207" s="70"/>
      <c r="S207" s="67">
        <v>0</v>
      </c>
      <c r="T207" s="70"/>
      <c r="U207" s="67">
        <v>0</v>
      </c>
      <c r="V207" s="70"/>
      <c r="W207" s="71">
        <v>59425061</v>
      </c>
      <c r="AM207" s="7"/>
      <c r="AN207" s="7"/>
      <c r="AO207" s="7"/>
      <c r="AP207" s="7"/>
      <c r="AQ207" s="7"/>
    </row>
    <row r="208" spans="2:43" ht="13.5">
      <c r="B208" s="34" t="s">
        <v>359</v>
      </c>
      <c r="C208" s="27">
        <v>710701000</v>
      </c>
      <c r="D208" s="36">
        <v>617207258560</v>
      </c>
      <c r="F208" s="42"/>
      <c r="G208" s="37"/>
      <c r="H208" s="38"/>
      <c r="I208" s="38" t="s">
        <v>140</v>
      </c>
      <c r="J208" s="38"/>
      <c r="K208" s="39"/>
      <c r="M208" s="37"/>
      <c r="N208" s="38"/>
      <c r="O208" s="38" t="s">
        <v>355</v>
      </c>
      <c r="P208" s="38"/>
      <c r="Q208" s="39"/>
      <c r="R208" s="66">
        <f>S207</f>
        <v>0</v>
      </c>
      <c r="S208" s="71"/>
      <c r="T208" s="66">
        <v>0</v>
      </c>
      <c r="U208" s="71"/>
      <c r="V208" s="70">
        <v>59425061</v>
      </c>
      <c r="W208" s="71"/>
      <c r="AM208" s="7"/>
      <c r="AN208" s="7"/>
      <c r="AO208" s="7"/>
      <c r="AP208" s="7"/>
      <c r="AQ208" s="7"/>
    </row>
    <row r="209" spans="2:43" ht="13.5">
      <c r="B209" s="34" t="s">
        <v>360</v>
      </c>
      <c r="C209" s="27">
        <v>710798000</v>
      </c>
      <c r="D209" s="36">
        <v>36404813618</v>
      </c>
      <c r="F209" s="42"/>
      <c r="G209" s="37"/>
      <c r="H209" s="38" t="s">
        <v>816</v>
      </c>
      <c r="I209" s="38"/>
      <c r="J209" s="38"/>
      <c r="K209" s="39"/>
      <c r="M209" s="37"/>
      <c r="N209" s="38" t="s">
        <v>356</v>
      </c>
      <c r="O209" s="38"/>
      <c r="P209" s="38"/>
      <c r="Q209" s="39"/>
      <c r="R209" s="62"/>
      <c r="S209" s="63">
        <f>R210+R211</f>
        <v>52500000</v>
      </c>
      <c r="T209" s="62"/>
      <c r="U209" s="63">
        <v>52500000</v>
      </c>
      <c r="V209" s="70"/>
      <c r="W209" s="71">
        <v>52500000</v>
      </c>
      <c r="AM209" s="7"/>
      <c r="AN209" s="7"/>
      <c r="AO209" s="7"/>
      <c r="AP209" s="7"/>
      <c r="AQ209" s="7"/>
    </row>
    <row r="210" spans="2:43" ht="13.5">
      <c r="B210" s="34" t="s">
        <v>141</v>
      </c>
      <c r="C210" s="27">
        <v>710799061</v>
      </c>
      <c r="D210" s="36">
        <v>5359632973</v>
      </c>
      <c r="F210" s="42">
        <v>630516016</v>
      </c>
      <c r="G210" s="37"/>
      <c r="H210" s="38"/>
      <c r="I210" s="38" t="s">
        <v>113</v>
      </c>
      <c r="J210" s="38"/>
      <c r="K210" s="39"/>
      <c r="M210" s="37"/>
      <c r="N210" s="38"/>
      <c r="O210" s="38" t="s">
        <v>357</v>
      </c>
      <c r="P210" s="38"/>
      <c r="Q210" s="39"/>
      <c r="R210" s="62">
        <f>VLOOKUP($F210,$C:$D,2,FALSE)</f>
        <v>2000000</v>
      </c>
      <c r="S210" s="63"/>
      <c r="T210" s="62">
        <v>2000000</v>
      </c>
      <c r="U210" s="63"/>
      <c r="V210" s="70">
        <v>2000000</v>
      </c>
      <c r="W210" s="71"/>
      <c r="AM210" s="7"/>
      <c r="AN210" s="7"/>
      <c r="AO210" s="7"/>
      <c r="AP210" s="7"/>
      <c r="AQ210" s="7"/>
    </row>
    <row r="211" spans="2:43" ht="13.5">
      <c r="B211" s="34" t="s">
        <v>822</v>
      </c>
      <c r="C211" s="27">
        <v>710799066</v>
      </c>
      <c r="D211" s="36">
        <v>248782083</v>
      </c>
      <c r="F211" s="42">
        <v>630516013</v>
      </c>
      <c r="G211" s="37"/>
      <c r="H211" s="38"/>
      <c r="I211" s="38" t="s">
        <v>208</v>
      </c>
      <c r="J211" s="38"/>
      <c r="K211" s="39"/>
      <c r="M211" s="37"/>
      <c r="N211" s="38"/>
      <c r="O211" s="38" t="s">
        <v>358</v>
      </c>
      <c r="P211" s="38"/>
      <c r="Q211" s="39"/>
      <c r="R211" s="62">
        <f>VLOOKUP($F211,$C:$D,2,FALSE)</f>
        <v>50500000</v>
      </c>
      <c r="S211" s="63"/>
      <c r="T211" s="62">
        <v>50500000</v>
      </c>
      <c r="U211" s="63"/>
      <c r="V211" s="70">
        <v>50500000</v>
      </c>
      <c r="W211" s="71"/>
      <c r="AM211" s="7"/>
      <c r="AN211" s="7"/>
      <c r="AO211" s="7"/>
      <c r="AP211" s="7"/>
      <c r="AQ211" s="7"/>
    </row>
    <row r="212" spans="2:43" ht="13.5">
      <c r="B212" s="34" t="s">
        <v>824</v>
      </c>
      <c r="C212" s="27">
        <v>710799071</v>
      </c>
      <c r="D212" s="36">
        <v>2397143481</v>
      </c>
      <c r="F212" s="42"/>
      <c r="G212" s="52" t="s">
        <v>62</v>
      </c>
      <c r="H212" s="53"/>
      <c r="I212" s="53"/>
      <c r="J212" s="53"/>
      <c r="K212" s="54"/>
      <c r="M212" s="37" t="s">
        <v>62</v>
      </c>
      <c r="N212" s="38"/>
      <c r="O212" s="38"/>
      <c r="P212" s="38"/>
      <c r="Q212" s="39"/>
      <c r="R212" s="70"/>
      <c r="S212" s="71">
        <f>S9+S63+S102+S104+S106+S131+S140+S147+S196+S197+S198</f>
        <v>7083731943208</v>
      </c>
      <c r="T212" s="70"/>
      <c r="U212" s="71">
        <v>7769823424527</v>
      </c>
      <c r="V212" s="70"/>
      <c r="W212" s="71">
        <v>4535380347209</v>
      </c>
      <c r="AM212" s="7"/>
      <c r="AN212" s="7"/>
      <c r="AO212" s="7"/>
      <c r="AP212" s="7"/>
      <c r="AQ212" s="7"/>
    </row>
    <row r="213" spans="2:43" ht="13.5">
      <c r="B213" s="34" t="s">
        <v>826</v>
      </c>
      <c r="C213" s="27">
        <v>710799072</v>
      </c>
      <c r="D213" s="94">
        <v>216952279</v>
      </c>
      <c r="F213" s="42"/>
      <c r="G213" s="37" t="s">
        <v>63</v>
      </c>
      <c r="H213" s="38"/>
      <c r="I213" s="38"/>
      <c r="J213" s="38"/>
      <c r="K213" s="39"/>
      <c r="M213" s="37" t="s">
        <v>63</v>
      </c>
      <c r="N213" s="38"/>
      <c r="O213" s="38"/>
      <c r="P213" s="38"/>
      <c r="Q213" s="39"/>
      <c r="R213" s="62"/>
      <c r="S213" s="63"/>
      <c r="T213" s="62"/>
      <c r="U213" s="63"/>
      <c r="V213" s="70"/>
      <c r="W213" s="71"/>
      <c r="AM213" s="7"/>
      <c r="AN213" s="7"/>
      <c r="AO213" s="7"/>
      <c r="AP213" s="7"/>
      <c r="AQ213" s="7"/>
    </row>
    <row r="214" spans="2:43" ht="13.5">
      <c r="B214" s="34" t="s">
        <v>828</v>
      </c>
      <c r="C214" s="27">
        <v>710799076</v>
      </c>
      <c r="D214" s="36">
        <v>19323026959</v>
      </c>
      <c r="F214" s="42"/>
      <c r="G214" s="37" t="s">
        <v>64</v>
      </c>
      <c r="H214" s="38"/>
      <c r="I214" s="38"/>
      <c r="J214" s="38"/>
      <c r="K214" s="39"/>
      <c r="M214" s="37" t="s">
        <v>64</v>
      </c>
      <c r="N214" s="38"/>
      <c r="O214" s="38"/>
      <c r="P214" s="38"/>
      <c r="Q214" s="39"/>
      <c r="R214" s="62"/>
      <c r="S214" s="63">
        <f>S215+S248</f>
        <v>1393496058269</v>
      </c>
      <c r="T214" s="62"/>
      <c r="U214" s="63">
        <v>1640940279296</v>
      </c>
      <c r="V214" s="70"/>
      <c r="W214" s="71">
        <v>1012026267147</v>
      </c>
      <c r="AM214" s="7"/>
      <c r="AN214" s="7"/>
      <c r="AO214" s="7"/>
      <c r="AP214" s="7"/>
      <c r="AQ214" s="7"/>
    </row>
    <row r="215" spans="2:43" ht="13.5">
      <c r="B215" s="34" t="s">
        <v>830</v>
      </c>
      <c r="C215" s="27">
        <v>710799079</v>
      </c>
      <c r="D215" s="36">
        <v>10762831</v>
      </c>
      <c r="F215" s="42"/>
      <c r="G215" s="37"/>
      <c r="H215" s="38" t="s">
        <v>65</v>
      </c>
      <c r="I215" s="38"/>
      <c r="J215" s="38"/>
      <c r="K215" s="39"/>
      <c r="M215" s="37"/>
      <c r="N215" s="38" t="s">
        <v>65</v>
      </c>
      <c r="O215" s="38"/>
      <c r="P215" s="38"/>
      <c r="Q215" s="39"/>
      <c r="R215" s="62"/>
      <c r="S215" s="63">
        <f>R216+R217+R229+R243+R246+R247</f>
        <v>968157336820</v>
      </c>
      <c r="T215" s="62"/>
      <c r="U215" s="63">
        <v>1092233803475</v>
      </c>
      <c r="V215" s="70"/>
      <c r="W215" s="71">
        <v>533174188360</v>
      </c>
      <c r="AM215" s="7"/>
      <c r="AN215" s="7"/>
      <c r="AO215" s="7"/>
      <c r="AP215" s="7"/>
      <c r="AQ215" s="7"/>
    </row>
    <row r="216" spans="2:43" ht="13.5">
      <c r="B216" s="34" t="s">
        <v>832</v>
      </c>
      <c r="C216" s="27">
        <v>710799081</v>
      </c>
      <c r="D216" s="36">
        <v>127932936</v>
      </c>
      <c r="F216" s="42">
        <v>710701000</v>
      </c>
      <c r="G216" s="37"/>
      <c r="H216" s="38"/>
      <c r="I216" s="38" t="s">
        <v>107</v>
      </c>
      <c r="J216" s="38"/>
      <c r="K216" s="39"/>
      <c r="M216" s="37"/>
      <c r="N216" s="38"/>
      <c r="O216" s="38" t="s">
        <v>359</v>
      </c>
      <c r="P216" s="38"/>
      <c r="Q216" s="39"/>
      <c r="R216" s="62">
        <f>VLOOKUP($F216,$C:$D,2,FALSE)</f>
        <v>617207258560</v>
      </c>
      <c r="S216" s="63"/>
      <c r="T216" s="62">
        <v>700562099477</v>
      </c>
      <c r="U216" s="63"/>
      <c r="V216" s="70">
        <v>312543927943</v>
      </c>
      <c r="W216" s="71"/>
      <c r="AM216" s="7"/>
      <c r="AN216" s="7"/>
      <c r="AO216" s="7"/>
      <c r="AP216" s="7"/>
      <c r="AQ216" s="7"/>
    </row>
    <row r="217" spans="2:43" ht="13.5">
      <c r="B217" s="34" t="s">
        <v>834</v>
      </c>
      <c r="C217" s="27">
        <v>710799082</v>
      </c>
      <c r="D217" s="36">
        <v>1328123</v>
      </c>
      <c r="F217" s="42"/>
      <c r="G217" s="37"/>
      <c r="H217" s="38"/>
      <c r="I217" s="38" t="s">
        <v>108</v>
      </c>
      <c r="J217" s="38"/>
      <c r="K217" s="39"/>
      <c r="M217" s="37"/>
      <c r="N217" s="38"/>
      <c r="O217" s="38" t="s">
        <v>360</v>
      </c>
      <c r="P217" s="38"/>
      <c r="Q217" s="39"/>
      <c r="R217" s="62">
        <f>SUM(R218:R228)</f>
        <v>36404813618</v>
      </c>
      <c r="S217" s="63"/>
      <c r="T217" s="62">
        <v>29462689662</v>
      </c>
      <c r="U217" s="63"/>
      <c r="V217" s="70">
        <v>22146561282</v>
      </c>
      <c r="W217" s="71"/>
      <c r="AM217" s="7"/>
      <c r="AN217" s="7"/>
      <c r="AO217" s="7"/>
      <c r="AP217" s="7"/>
      <c r="AQ217" s="7"/>
    </row>
    <row r="218" spans="2:43" ht="13.5">
      <c r="B218" s="34" t="s">
        <v>836</v>
      </c>
      <c r="C218" s="27">
        <v>710799084</v>
      </c>
      <c r="D218" s="36">
        <v>608771</v>
      </c>
      <c r="F218" s="42">
        <v>710799061</v>
      </c>
      <c r="G218" s="37"/>
      <c r="H218" s="38"/>
      <c r="I218" s="38"/>
      <c r="J218" s="38" t="s">
        <v>141</v>
      </c>
      <c r="K218" s="39"/>
      <c r="M218" s="37"/>
      <c r="N218" s="38"/>
      <c r="O218" s="38"/>
      <c r="P218" s="38" t="s">
        <v>141</v>
      </c>
      <c r="Q218" s="39"/>
      <c r="R218" s="62">
        <f t="shared" ref="R218:R228" si="2">VLOOKUP($F218,$C:$D,2,FALSE)</f>
        <v>5359632973</v>
      </c>
      <c r="S218" s="63"/>
      <c r="T218" s="62">
        <v>6534930164</v>
      </c>
      <c r="U218" s="63"/>
      <c r="V218" s="70">
        <v>10077537985</v>
      </c>
      <c r="W218" s="71"/>
      <c r="AM218" s="7"/>
      <c r="AN218" s="7"/>
      <c r="AO218" s="7"/>
      <c r="AP218" s="7"/>
      <c r="AQ218" s="7"/>
    </row>
    <row r="219" spans="2:43" ht="13.5">
      <c r="B219" s="34" t="s">
        <v>838</v>
      </c>
      <c r="C219" s="27">
        <v>710799086</v>
      </c>
      <c r="D219" s="36">
        <v>242919</v>
      </c>
      <c r="F219" s="42">
        <v>710799066</v>
      </c>
      <c r="G219" s="37"/>
      <c r="H219" s="38"/>
      <c r="I219" s="38"/>
      <c r="J219" s="38" t="s">
        <v>142</v>
      </c>
      <c r="K219" s="39"/>
      <c r="M219" s="37"/>
      <c r="N219" s="38"/>
      <c r="O219" s="38"/>
      <c r="P219" s="38" t="s">
        <v>142</v>
      </c>
      <c r="Q219" s="39"/>
      <c r="R219" s="62">
        <f t="shared" si="2"/>
        <v>248782083</v>
      </c>
      <c r="S219" s="63"/>
      <c r="T219" s="62">
        <v>240197032</v>
      </c>
      <c r="U219" s="63"/>
      <c r="V219" s="70">
        <v>232637464</v>
      </c>
      <c r="W219" s="71"/>
      <c r="AM219" s="7"/>
      <c r="AN219" s="7"/>
      <c r="AO219" s="7"/>
      <c r="AP219" s="7"/>
      <c r="AQ219" s="7"/>
    </row>
    <row r="220" spans="2:43" ht="13.5">
      <c r="B220" s="34" t="s">
        <v>151</v>
      </c>
      <c r="C220" s="27">
        <v>710799088</v>
      </c>
      <c r="D220" s="36">
        <v>8718400263</v>
      </c>
      <c r="F220" s="42">
        <v>710799071</v>
      </c>
      <c r="G220" s="37"/>
      <c r="H220" s="38"/>
      <c r="I220" s="38"/>
      <c r="J220" s="38" t="s">
        <v>143</v>
      </c>
      <c r="K220" s="39"/>
      <c r="M220" s="37"/>
      <c r="N220" s="38"/>
      <c r="O220" s="38"/>
      <c r="P220" s="38" t="s">
        <v>143</v>
      </c>
      <c r="Q220" s="39"/>
      <c r="R220" s="62">
        <f t="shared" si="2"/>
        <v>2397143481</v>
      </c>
      <c r="S220" s="63"/>
      <c r="T220" s="62">
        <v>792803773</v>
      </c>
      <c r="U220" s="63"/>
      <c r="V220" s="70">
        <v>369600856</v>
      </c>
      <c r="W220" s="71"/>
      <c r="AM220" s="7"/>
      <c r="AN220" s="7"/>
      <c r="AO220" s="7"/>
      <c r="AP220" s="7"/>
      <c r="AQ220" s="7"/>
    </row>
    <row r="221" spans="2:43" ht="13.5">
      <c r="B221" s="34" t="s">
        <v>362</v>
      </c>
      <c r="C221" s="27">
        <v>710703000</v>
      </c>
      <c r="D221" s="36">
        <v>251937912205</v>
      </c>
      <c r="F221" s="42">
        <v>710799072</v>
      </c>
      <c r="G221" s="37"/>
      <c r="H221" s="38"/>
      <c r="I221" s="38"/>
      <c r="J221" s="38" t="s">
        <v>144</v>
      </c>
      <c r="K221" s="39"/>
      <c r="M221" s="37"/>
      <c r="N221" s="38"/>
      <c r="O221" s="38"/>
      <c r="P221" s="38" t="s">
        <v>144</v>
      </c>
      <c r="Q221" s="39"/>
      <c r="R221" s="62">
        <f t="shared" si="2"/>
        <v>216952279</v>
      </c>
      <c r="S221" s="63"/>
      <c r="T221" s="62">
        <v>398583580</v>
      </c>
      <c r="U221" s="63"/>
      <c r="V221" s="70">
        <v>408947245</v>
      </c>
      <c r="W221" s="71"/>
      <c r="AM221" s="7"/>
      <c r="AN221" s="7"/>
      <c r="AO221" s="7"/>
      <c r="AP221" s="7"/>
      <c r="AQ221" s="7"/>
    </row>
    <row r="222" spans="2:43" ht="13.5">
      <c r="B222" s="34" t="s">
        <v>66</v>
      </c>
      <c r="C222" s="27">
        <v>710706000</v>
      </c>
      <c r="D222" s="36">
        <v>179034433790</v>
      </c>
      <c r="F222" s="42">
        <v>710799076</v>
      </c>
      <c r="G222" s="37"/>
      <c r="H222" s="38"/>
      <c r="I222" s="38"/>
      <c r="J222" s="38" t="s">
        <v>145</v>
      </c>
      <c r="K222" s="39"/>
      <c r="M222" s="37"/>
      <c r="N222" s="38"/>
      <c r="O222" s="38"/>
      <c r="P222" s="38" t="s">
        <v>145</v>
      </c>
      <c r="Q222" s="39"/>
      <c r="R222" s="62">
        <f t="shared" si="2"/>
        <v>19323026959</v>
      </c>
      <c r="S222" s="63"/>
      <c r="T222" s="62">
        <v>17943019400</v>
      </c>
      <c r="U222" s="63"/>
      <c r="V222" s="70">
        <v>10528195680</v>
      </c>
      <c r="W222" s="71"/>
      <c r="AM222" s="7"/>
      <c r="AN222" s="7"/>
      <c r="AO222" s="7"/>
      <c r="AP222" s="7"/>
      <c r="AQ222" s="7"/>
    </row>
    <row r="223" spans="2:43" ht="13.5">
      <c r="B223" s="34" t="s">
        <v>67</v>
      </c>
      <c r="C223" s="27">
        <v>710707000</v>
      </c>
      <c r="D223" s="36">
        <v>72897366958</v>
      </c>
      <c r="F223" s="42">
        <v>710799079</v>
      </c>
      <c r="G223" s="37"/>
      <c r="H223" s="38"/>
      <c r="I223" s="38"/>
      <c r="J223" s="38" t="s">
        <v>146</v>
      </c>
      <c r="K223" s="39"/>
      <c r="M223" s="37"/>
      <c r="N223" s="38"/>
      <c r="O223" s="38"/>
      <c r="P223" s="38" t="s">
        <v>146</v>
      </c>
      <c r="Q223" s="39"/>
      <c r="R223" s="62">
        <f t="shared" si="2"/>
        <v>10762831</v>
      </c>
      <c r="S223" s="63"/>
      <c r="T223" s="62">
        <v>21755540</v>
      </c>
      <c r="U223" s="63"/>
      <c r="V223" s="70">
        <v>22005013</v>
      </c>
      <c r="W223" s="71"/>
      <c r="AM223" s="7"/>
      <c r="AN223" s="7"/>
      <c r="AO223" s="7"/>
      <c r="AP223" s="7"/>
      <c r="AQ223" s="7"/>
    </row>
    <row r="224" spans="2:43" ht="13.5">
      <c r="B224" s="34" t="s">
        <v>68</v>
      </c>
      <c r="C224" s="27">
        <v>710707001</v>
      </c>
      <c r="D224" s="36">
        <v>56070750529</v>
      </c>
      <c r="F224" s="42">
        <v>710799081</v>
      </c>
      <c r="G224" s="37"/>
      <c r="H224" s="38"/>
      <c r="I224" s="38"/>
      <c r="J224" s="38" t="s">
        <v>147</v>
      </c>
      <c r="K224" s="39"/>
      <c r="M224" s="37"/>
      <c r="N224" s="38"/>
      <c r="O224" s="38"/>
      <c r="P224" s="38" t="s">
        <v>147</v>
      </c>
      <c r="Q224" s="39"/>
      <c r="R224" s="62">
        <f t="shared" si="2"/>
        <v>127932936</v>
      </c>
      <c r="S224" s="63"/>
      <c r="T224" s="62">
        <v>56884327</v>
      </c>
      <c r="U224" s="63"/>
      <c r="V224" s="70">
        <v>36181834</v>
      </c>
      <c r="W224" s="71"/>
      <c r="AM224" s="7"/>
      <c r="AN224" s="7"/>
      <c r="AO224" s="7"/>
      <c r="AP224" s="7"/>
      <c r="AQ224" s="7"/>
    </row>
    <row r="225" spans="2:43" ht="13.5">
      <c r="B225" s="34" t="s">
        <v>69</v>
      </c>
      <c r="C225" s="27">
        <v>710707006</v>
      </c>
      <c r="D225" s="36">
        <v>227093024</v>
      </c>
      <c r="F225" s="42">
        <v>710799082</v>
      </c>
      <c r="G225" s="37"/>
      <c r="H225" s="38"/>
      <c r="I225" s="38"/>
      <c r="J225" s="38" t="s">
        <v>148</v>
      </c>
      <c r="K225" s="39"/>
      <c r="M225" s="37"/>
      <c r="N225" s="38"/>
      <c r="O225" s="38"/>
      <c r="P225" s="38" t="s">
        <v>148</v>
      </c>
      <c r="Q225" s="39"/>
      <c r="R225" s="62">
        <f t="shared" si="2"/>
        <v>1328123</v>
      </c>
      <c r="S225" s="63"/>
      <c r="T225" s="62">
        <v>1239049</v>
      </c>
      <c r="U225" s="63"/>
      <c r="V225" s="70">
        <v>4211525</v>
      </c>
      <c r="W225" s="71"/>
      <c r="AM225" s="7"/>
      <c r="AN225" s="7"/>
      <c r="AO225" s="7"/>
      <c r="AP225" s="7"/>
      <c r="AQ225" s="7"/>
    </row>
    <row r="226" spans="2:43" ht="13.5">
      <c r="B226" s="34" t="s">
        <v>70</v>
      </c>
      <c r="C226" s="27">
        <v>710707011</v>
      </c>
      <c r="D226" s="36">
        <v>2097169302</v>
      </c>
      <c r="F226" s="42">
        <v>710799084</v>
      </c>
      <c r="G226" s="37"/>
      <c r="H226" s="38"/>
      <c r="I226" s="38"/>
      <c r="J226" s="38" t="s">
        <v>149</v>
      </c>
      <c r="K226" s="39"/>
      <c r="M226" s="37"/>
      <c r="N226" s="38"/>
      <c r="O226" s="38"/>
      <c r="P226" s="38" t="s">
        <v>149</v>
      </c>
      <c r="Q226" s="39"/>
      <c r="R226" s="62">
        <f t="shared" si="2"/>
        <v>608771</v>
      </c>
      <c r="S226" s="63"/>
      <c r="T226" s="62">
        <v>593974</v>
      </c>
      <c r="U226" s="63"/>
      <c r="V226" s="70">
        <v>498303</v>
      </c>
      <c r="W226" s="71"/>
      <c r="AM226" s="7"/>
      <c r="AN226" s="7"/>
      <c r="AO226" s="7"/>
      <c r="AP226" s="7"/>
      <c r="AQ226" s="7"/>
    </row>
    <row r="227" spans="2:43" ht="13.5">
      <c r="B227" s="34" t="s">
        <v>71</v>
      </c>
      <c r="C227" s="27">
        <v>710707016</v>
      </c>
      <c r="D227" s="36">
        <v>14141192966</v>
      </c>
      <c r="F227" s="42">
        <v>710799086</v>
      </c>
      <c r="G227" s="37"/>
      <c r="H227" s="38"/>
      <c r="I227" s="38"/>
      <c r="J227" s="38" t="s">
        <v>150</v>
      </c>
      <c r="K227" s="39"/>
      <c r="M227" s="37"/>
      <c r="N227" s="38"/>
      <c r="O227" s="38"/>
      <c r="P227" s="38" t="s">
        <v>150</v>
      </c>
      <c r="Q227" s="39"/>
      <c r="R227" s="62">
        <f t="shared" si="2"/>
        <v>242919</v>
      </c>
      <c r="S227" s="63"/>
      <c r="T227" s="62">
        <v>249223</v>
      </c>
      <c r="U227" s="63"/>
      <c r="V227" s="70">
        <v>241388</v>
      </c>
      <c r="W227" s="71"/>
      <c r="AM227" s="7"/>
      <c r="AN227" s="7"/>
      <c r="AO227" s="7"/>
      <c r="AP227" s="7"/>
      <c r="AQ227" s="7"/>
    </row>
    <row r="228" spans="2:43" ht="13.5">
      <c r="B228" s="34" t="s">
        <v>72</v>
      </c>
      <c r="C228" s="27">
        <v>710707021</v>
      </c>
      <c r="D228" s="36">
        <v>177200</v>
      </c>
      <c r="F228" s="42">
        <v>710799088</v>
      </c>
      <c r="G228" s="37"/>
      <c r="H228" s="38"/>
      <c r="I228" s="38"/>
      <c r="J228" s="38" t="s">
        <v>844</v>
      </c>
      <c r="K228" s="39"/>
      <c r="M228" s="37"/>
      <c r="N228" s="38"/>
      <c r="O228" s="38"/>
      <c r="P228" s="38" t="s">
        <v>361</v>
      </c>
      <c r="Q228" s="39"/>
      <c r="R228" s="62">
        <f t="shared" si="2"/>
        <v>8718400263</v>
      </c>
      <c r="S228" s="63"/>
      <c r="T228" s="62">
        <v>3472433600</v>
      </c>
      <c r="U228" s="63"/>
      <c r="V228" s="70">
        <v>466503989</v>
      </c>
      <c r="W228" s="71"/>
      <c r="AM228" s="7"/>
      <c r="AN228" s="7"/>
      <c r="AO228" s="7"/>
      <c r="AP228" s="7"/>
      <c r="AQ228" s="7"/>
    </row>
    <row r="229" spans="2:43" ht="13.5">
      <c r="B229" s="34" t="s">
        <v>73</v>
      </c>
      <c r="C229" s="27">
        <v>710707026</v>
      </c>
      <c r="D229" s="36">
        <v>7882622</v>
      </c>
      <c r="F229" s="42"/>
      <c r="G229" s="37"/>
      <c r="H229" s="38"/>
      <c r="I229" s="38" t="s">
        <v>152</v>
      </c>
      <c r="J229" s="38"/>
      <c r="K229" s="39"/>
      <c r="M229" s="37"/>
      <c r="N229" s="38"/>
      <c r="O229" s="38" t="s">
        <v>362</v>
      </c>
      <c r="P229" s="38"/>
      <c r="Q229" s="39"/>
      <c r="R229" s="62">
        <f>R230+R231+R241</f>
        <v>251937912205</v>
      </c>
      <c r="S229" s="63"/>
      <c r="T229" s="62">
        <v>226598513244</v>
      </c>
      <c r="U229" s="63"/>
      <c r="V229" s="70">
        <v>197677956991</v>
      </c>
      <c r="W229" s="71"/>
      <c r="AM229" s="7"/>
      <c r="AN229" s="7"/>
      <c r="AO229" s="7"/>
      <c r="AP229" s="7"/>
      <c r="AQ229" s="7"/>
    </row>
    <row r="230" spans="2:43" ht="13.5">
      <c r="B230" s="34" t="s">
        <v>74</v>
      </c>
      <c r="C230" s="27">
        <v>710707031</v>
      </c>
      <c r="D230" s="36">
        <v>200424</v>
      </c>
      <c r="F230" s="42">
        <v>710706000</v>
      </c>
      <c r="G230" s="37"/>
      <c r="H230" s="38"/>
      <c r="I230" s="38"/>
      <c r="J230" s="38" t="s">
        <v>66</v>
      </c>
      <c r="K230" s="39"/>
      <c r="M230" s="37"/>
      <c r="N230" s="38"/>
      <c r="O230" s="38"/>
      <c r="P230" s="38" t="s">
        <v>66</v>
      </c>
      <c r="Q230" s="39"/>
      <c r="R230" s="62">
        <f>VLOOKUP($F230,$C:$D,2,FALSE)</f>
        <v>179034433790</v>
      </c>
      <c r="S230" s="63"/>
      <c r="T230" s="62">
        <v>162702203162</v>
      </c>
      <c r="U230" s="63"/>
      <c r="V230" s="70">
        <v>140453206564</v>
      </c>
      <c r="W230" s="71"/>
      <c r="AM230" s="7"/>
      <c r="AN230" s="7"/>
      <c r="AO230" s="7"/>
      <c r="AP230" s="7"/>
      <c r="AQ230" s="7"/>
    </row>
    <row r="231" spans="2:43" ht="13.5">
      <c r="B231" s="34" t="s">
        <v>75</v>
      </c>
      <c r="C231" s="27">
        <v>710707036</v>
      </c>
      <c r="D231" s="36">
        <v>336279816</v>
      </c>
      <c r="F231" s="42"/>
      <c r="G231" s="37"/>
      <c r="H231" s="38"/>
      <c r="I231" s="38"/>
      <c r="J231" s="38" t="s">
        <v>67</v>
      </c>
      <c r="K231" s="39"/>
      <c r="M231" s="37"/>
      <c r="N231" s="38"/>
      <c r="O231" s="38"/>
      <c r="P231" s="38" t="s">
        <v>67</v>
      </c>
      <c r="Q231" s="39"/>
      <c r="R231" s="62">
        <f>SUM(R232:R240)</f>
        <v>72897366958</v>
      </c>
      <c r="S231" s="63"/>
      <c r="T231" s="62">
        <v>63890443945</v>
      </c>
      <c r="U231" s="63"/>
      <c r="V231" s="70">
        <v>57218500691</v>
      </c>
      <c r="W231" s="71"/>
      <c r="AM231" s="7"/>
      <c r="AN231" s="7"/>
      <c r="AO231" s="7"/>
      <c r="AP231" s="7"/>
      <c r="AQ231" s="7"/>
    </row>
    <row r="232" spans="2:43" ht="13.5">
      <c r="B232" s="34" t="s">
        <v>115</v>
      </c>
      <c r="C232" s="27">
        <v>710707037</v>
      </c>
      <c r="D232" s="36">
        <v>16621075</v>
      </c>
      <c r="F232" s="42">
        <v>710707001</v>
      </c>
      <c r="G232" s="37"/>
      <c r="H232" s="38"/>
      <c r="I232" s="38"/>
      <c r="J232" s="38"/>
      <c r="K232" s="39" t="s">
        <v>68</v>
      </c>
      <c r="M232" s="37"/>
      <c r="N232" s="38"/>
      <c r="O232" s="38"/>
      <c r="P232" s="38"/>
      <c r="Q232" s="39" t="s">
        <v>68</v>
      </c>
      <c r="R232" s="62">
        <f t="shared" ref="R232:R240" si="3">VLOOKUP($F232,$C:$D,2,FALSE)</f>
        <v>56070750529</v>
      </c>
      <c r="S232" s="63"/>
      <c r="T232" s="62">
        <v>47531223532</v>
      </c>
      <c r="U232" s="63"/>
      <c r="V232" s="70">
        <v>42140897116</v>
      </c>
      <c r="W232" s="71"/>
      <c r="AM232" s="7"/>
      <c r="AN232" s="7"/>
      <c r="AO232" s="7"/>
      <c r="AP232" s="7"/>
      <c r="AQ232" s="7"/>
    </row>
    <row r="233" spans="2:43" ht="13.5">
      <c r="B233" s="34" t="s">
        <v>76</v>
      </c>
      <c r="C233" s="27">
        <v>710708000</v>
      </c>
      <c r="D233" s="36">
        <v>6111457</v>
      </c>
      <c r="F233" s="42">
        <v>710707006</v>
      </c>
      <c r="G233" s="37"/>
      <c r="H233" s="38"/>
      <c r="I233" s="38"/>
      <c r="J233" s="38"/>
      <c r="K233" s="39" t="s">
        <v>69</v>
      </c>
      <c r="M233" s="37"/>
      <c r="N233" s="38"/>
      <c r="O233" s="38"/>
      <c r="P233" s="38"/>
      <c r="Q233" s="39" t="s">
        <v>69</v>
      </c>
      <c r="R233" s="62">
        <f t="shared" si="3"/>
        <v>227093024</v>
      </c>
      <c r="S233" s="63"/>
      <c r="T233" s="62">
        <v>185983936</v>
      </c>
      <c r="U233" s="63"/>
      <c r="V233" s="70">
        <v>62258819</v>
      </c>
      <c r="W233" s="71"/>
      <c r="AM233" s="7"/>
      <c r="AN233" s="7"/>
      <c r="AO233" s="7"/>
      <c r="AP233" s="7"/>
      <c r="AQ233" s="7"/>
    </row>
    <row r="234" spans="2:43" ht="13.5">
      <c r="B234" s="34" t="s">
        <v>77</v>
      </c>
      <c r="C234" s="27">
        <v>710708001</v>
      </c>
      <c r="D234" s="36">
        <v>6111457</v>
      </c>
      <c r="F234" s="42">
        <v>710707011</v>
      </c>
      <c r="G234" s="37"/>
      <c r="H234" s="38"/>
      <c r="I234" s="38"/>
      <c r="J234" s="38"/>
      <c r="K234" s="39" t="s">
        <v>70</v>
      </c>
      <c r="M234" s="37"/>
      <c r="N234" s="38"/>
      <c r="O234" s="38"/>
      <c r="P234" s="38"/>
      <c r="Q234" s="39" t="s">
        <v>70</v>
      </c>
      <c r="R234" s="62">
        <f t="shared" si="3"/>
        <v>2097169302</v>
      </c>
      <c r="S234" s="63"/>
      <c r="T234" s="62">
        <v>1763158885</v>
      </c>
      <c r="U234" s="63"/>
      <c r="V234" s="70">
        <v>1547284252</v>
      </c>
      <c r="W234" s="71"/>
      <c r="AM234" s="7"/>
      <c r="AN234" s="7"/>
      <c r="AO234" s="7"/>
      <c r="AP234" s="7"/>
      <c r="AQ234" s="7"/>
    </row>
    <row r="235" spans="2:43" ht="13.5">
      <c r="B235" s="34" t="s">
        <v>363</v>
      </c>
      <c r="C235" s="27">
        <v>710709000</v>
      </c>
      <c r="D235" s="36">
        <v>24989</v>
      </c>
      <c r="F235" s="42">
        <v>710707016</v>
      </c>
      <c r="G235" s="37"/>
      <c r="H235" s="38"/>
      <c r="I235" s="38"/>
      <c r="J235" s="38"/>
      <c r="K235" s="39" t="s">
        <v>71</v>
      </c>
      <c r="M235" s="37"/>
      <c r="N235" s="38"/>
      <c r="O235" s="38"/>
      <c r="P235" s="38"/>
      <c r="Q235" s="39" t="s">
        <v>71</v>
      </c>
      <c r="R235" s="62">
        <f t="shared" si="3"/>
        <v>14141192966</v>
      </c>
      <c r="S235" s="63"/>
      <c r="T235" s="62">
        <v>14066274043</v>
      </c>
      <c r="U235" s="63"/>
      <c r="V235" s="70">
        <v>13407476769</v>
      </c>
      <c r="W235" s="71"/>
      <c r="AM235" s="7"/>
      <c r="AN235" s="7"/>
      <c r="AO235" s="7"/>
      <c r="AP235" s="7"/>
      <c r="AQ235" s="7"/>
    </row>
    <row r="236" spans="2:43" ht="13.5">
      <c r="B236" s="34" t="s">
        <v>1152</v>
      </c>
      <c r="C236" s="27">
        <v>710799041</v>
      </c>
      <c r="D236" s="36">
        <v>24989</v>
      </c>
      <c r="F236" s="42">
        <v>710707021</v>
      </c>
      <c r="G236" s="37"/>
      <c r="H236" s="38"/>
      <c r="I236" s="38"/>
      <c r="J236" s="38"/>
      <c r="K236" s="39" t="s">
        <v>72</v>
      </c>
      <c r="M236" s="37"/>
      <c r="N236" s="38"/>
      <c r="O236" s="38"/>
      <c r="P236" s="38"/>
      <c r="Q236" s="39" t="s">
        <v>72</v>
      </c>
      <c r="R236" s="62">
        <f t="shared" si="3"/>
        <v>177200</v>
      </c>
      <c r="S236" s="63"/>
      <c r="T236" s="62">
        <v>168638</v>
      </c>
      <c r="U236" s="63"/>
      <c r="V236" s="70">
        <v>197065</v>
      </c>
      <c r="W236" s="71"/>
      <c r="AM236" s="7"/>
      <c r="AN236" s="7"/>
      <c r="AO236" s="7"/>
      <c r="AP236" s="7"/>
      <c r="AQ236" s="7"/>
    </row>
    <row r="237" spans="2:43" ht="13.5">
      <c r="B237" s="34" t="s">
        <v>366</v>
      </c>
      <c r="C237" s="27">
        <v>710726000</v>
      </c>
      <c r="D237" s="36">
        <v>62489262386</v>
      </c>
      <c r="F237" s="42">
        <v>710707026</v>
      </c>
      <c r="G237" s="37"/>
      <c r="H237" s="38"/>
      <c r="I237" s="38"/>
      <c r="J237" s="38"/>
      <c r="K237" s="39" t="s">
        <v>73</v>
      </c>
      <c r="M237" s="37"/>
      <c r="N237" s="38"/>
      <c r="O237" s="38"/>
      <c r="P237" s="38"/>
      <c r="Q237" s="39" t="s">
        <v>73</v>
      </c>
      <c r="R237" s="62">
        <f t="shared" si="3"/>
        <v>7882622</v>
      </c>
      <c r="S237" s="63"/>
      <c r="T237" s="62">
        <v>7863096</v>
      </c>
      <c r="U237" s="63"/>
      <c r="V237" s="70">
        <v>9620782</v>
      </c>
      <c r="W237" s="71"/>
      <c r="AM237" s="7"/>
      <c r="AN237" s="7"/>
      <c r="AO237" s="7"/>
      <c r="AP237" s="7"/>
      <c r="AQ237" s="7"/>
    </row>
    <row r="238" spans="2:43" ht="13.5">
      <c r="B238" s="34" t="s">
        <v>367</v>
      </c>
      <c r="C238" s="27">
        <v>710799000</v>
      </c>
      <c r="D238" s="36">
        <v>118065062</v>
      </c>
      <c r="F238" s="42">
        <v>710707031</v>
      </c>
      <c r="G238" s="37"/>
      <c r="H238" s="38"/>
      <c r="I238" s="38"/>
      <c r="J238" s="38"/>
      <c r="K238" s="39" t="s">
        <v>74</v>
      </c>
      <c r="M238" s="37"/>
      <c r="N238" s="38"/>
      <c r="O238" s="38"/>
      <c r="P238" s="38"/>
      <c r="Q238" s="39" t="s">
        <v>74</v>
      </c>
      <c r="R238" s="62">
        <f t="shared" si="3"/>
        <v>200424</v>
      </c>
      <c r="S238" s="63"/>
      <c r="T238" s="62">
        <v>205627</v>
      </c>
      <c r="U238" s="63"/>
      <c r="V238" s="70">
        <v>200358</v>
      </c>
      <c r="W238" s="71"/>
      <c r="AM238" s="7"/>
      <c r="AN238" s="7"/>
      <c r="AO238" s="7"/>
      <c r="AP238" s="7"/>
      <c r="AQ238" s="7"/>
    </row>
    <row r="239" spans="2:43" ht="13.5">
      <c r="B239" s="34" t="s">
        <v>858</v>
      </c>
      <c r="C239" s="27">
        <v>710799090</v>
      </c>
      <c r="D239" s="36">
        <v>1022108</v>
      </c>
      <c r="F239" s="42">
        <v>710707036</v>
      </c>
      <c r="G239" s="37"/>
      <c r="H239" s="38"/>
      <c r="I239" s="38"/>
      <c r="J239" s="38"/>
      <c r="K239" s="39" t="s">
        <v>75</v>
      </c>
      <c r="M239" s="37"/>
      <c r="N239" s="38"/>
      <c r="O239" s="38"/>
      <c r="P239" s="38"/>
      <c r="Q239" s="39" t="s">
        <v>75</v>
      </c>
      <c r="R239" s="62">
        <f t="shared" si="3"/>
        <v>336279816</v>
      </c>
      <c r="S239" s="63"/>
      <c r="T239" s="62">
        <v>319640386</v>
      </c>
      <c r="U239" s="63"/>
      <c r="V239" s="70">
        <v>99463</v>
      </c>
      <c r="W239" s="71"/>
      <c r="AM239" s="7"/>
      <c r="AN239" s="7"/>
      <c r="AO239" s="7"/>
      <c r="AP239" s="7"/>
      <c r="AQ239" s="7"/>
    </row>
    <row r="240" spans="2:43" ht="13.5">
      <c r="B240" s="34" t="s">
        <v>137</v>
      </c>
      <c r="C240" s="27">
        <v>710799999</v>
      </c>
      <c r="D240" s="36">
        <v>340492</v>
      </c>
      <c r="F240" s="42">
        <v>710707037</v>
      </c>
      <c r="G240" s="37"/>
      <c r="H240" s="38"/>
      <c r="I240" s="38"/>
      <c r="J240" s="38"/>
      <c r="K240" s="39" t="s">
        <v>115</v>
      </c>
      <c r="M240" s="37"/>
      <c r="N240" s="38"/>
      <c r="O240" s="38"/>
      <c r="P240" s="38"/>
      <c r="Q240" s="39" t="s">
        <v>115</v>
      </c>
      <c r="R240" s="62">
        <f t="shared" si="3"/>
        <v>16621075</v>
      </c>
      <c r="S240" s="63"/>
      <c r="T240" s="62">
        <v>15925802</v>
      </c>
      <c r="U240" s="63"/>
      <c r="V240" s="70">
        <v>50466067</v>
      </c>
      <c r="W240" s="71"/>
      <c r="AM240" s="7"/>
      <c r="AN240" s="7"/>
      <c r="AO240" s="7"/>
      <c r="AP240" s="7"/>
      <c r="AQ240" s="7"/>
    </row>
    <row r="241" spans="2:43" ht="13.5">
      <c r="B241" s="34" t="s">
        <v>862</v>
      </c>
      <c r="C241" s="27">
        <v>710799998</v>
      </c>
      <c r="D241" s="36">
        <v>116702462</v>
      </c>
      <c r="F241" s="42"/>
      <c r="G241" s="37"/>
      <c r="H241" s="38"/>
      <c r="I241" s="38"/>
      <c r="J241" s="38" t="s">
        <v>76</v>
      </c>
      <c r="K241" s="39"/>
      <c r="M241" s="37"/>
      <c r="N241" s="38"/>
      <c r="O241" s="38"/>
      <c r="P241" s="38" t="s">
        <v>76</v>
      </c>
      <c r="Q241" s="39"/>
      <c r="R241" s="62">
        <f>R242</f>
        <v>6111457</v>
      </c>
      <c r="S241" s="63"/>
      <c r="T241" s="62">
        <v>5866137</v>
      </c>
      <c r="U241" s="63"/>
      <c r="V241" s="70">
        <v>6249736</v>
      </c>
      <c r="W241" s="71"/>
      <c r="AM241" s="7"/>
      <c r="AN241" s="7"/>
      <c r="AO241" s="7"/>
      <c r="AP241" s="7"/>
      <c r="AQ241" s="7"/>
    </row>
    <row r="242" spans="2:43" ht="13.5">
      <c r="B242" s="34" t="s">
        <v>78</v>
      </c>
      <c r="C242" s="27">
        <v>711126000</v>
      </c>
      <c r="D242" s="36">
        <v>425338721449</v>
      </c>
      <c r="F242" s="42">
        <v>710708001</v>
      </c>
      <c r="G242" s="37"/>
      <c r="H242" s="38"/>
      <c r="I242" s="38"/>
      <c r="J242" s="38"/>
      <c r="K242" s="39" t="s">
        <v>77</v>
      </c>
      <c r="M242" s="37"/>
      <c r="N242" s="38"/>
      <c r="O242" s="38"/>
      <c r="P242" s="38"/>
      <c r="Q242" s="39" t="s">
        <v>77</v>
      </c>
      <c r="R242" s="62">
        <f>VLOOKUP($F242,$C:$D,2,FALSE)</f>
        <v>6111457</v>
      </c>
      <c r="S242" s="63"/>
      <c r="T242" s="62">
        <v>5866137</v>
      </c>
      <c r="U242" s="63"/>
      <c r="V242" s="70">
        <v>6249736</v>
      </c>
      <c r="W242" s="71"/>
      <c r="AM242" s="7"/>
      <c r="AN242" s="7"/>
      <c r="AO242" s="7"/>
      <c r="AP242" s="7"/>
      <c r="AQ242" s="7"/>
    </row>
    <row r="243" spans="2:43" ht="13.5">
      <c r="B243" s="34" t="s">
        <v>866</v>
      </c>
      <c r="C243" s="27">
        <v>711127000</v>
      </c>
      <c r="D243" s="36">
        <v>425338721449</v>
      </c>
      <c r="F243" s="42"/>
      <c r="G243" s="37"/>
      <c r="H243" s="38"/>
      <c r="I243" s="38" t="s">
        <v>861</v>
      </c>
      <c r="J243" s="38"/>
      <c r="K243" s="39"/>
      <c r="M243" s="37"/>
      <c r="N243" s="38"/>
      <c r="O243" s="38" t="s">
        <v>363</v>
      </c>
      <c r="P243" s="38"/>
      <c r="Q243" s="39"/>
      <c r="R243" s="66">
        <f>SUM(R244:R245)</f>
        <v>24989</v>
      </c>
      <c r="S243" s="63"/>
      <c r="T243" s="66">
        <f>SUM(T244:T245)</f>
        <v>0</v>
      </c>
      <c r="U243" s="63"/>
      <c r="V243" s="66">
        <f>SUM(V244:V245)</f>
        <v>0</v>
      </c>
      <c r="W243" s="71"/>
      <c r="AM243" s="7"/>
      <c r="AN243" s="7"/>
      <c r="AO243" s="7"/>
      <c r="AP243" s="7"/>
      <c r="AQ243" s="7"/>
    </row>
    <row r="244" spans="2:43" ht="13.5">
      <c r="B244" s="34" t="s">
        <v>869</v>
      </c>
      <c r="C244" s="27">
        <v>711127001</v>
      </c>
      <c r="D244" s="36">
        <v>185620579940</v>
      </c>
      <c r="F244" s="42"/>
      <c r="G244" s="37"/>
      <c r="H244" s="38"/>
      <c r="I244" s="38"/>
      <c r="J244" s="38" t="s">
        <v>364</v>
      </c>
      <c r="K244" s="39"/>
      <c r="M244" s="37"/>
      <c r="N244" s="38"/>
      <c r="O244" s="38"/>
      <c r="P244" s="38" t="s">
        <v>364</v>
      </c>
      <c r="Q244" s="39"/>
      <c r="R244" s="66">
        <v>0</v>
      </c>
      <c r="S244" s="63"/>
      <c r="T244" s="66">
        <v>0</v>
      </c>
      <c r="U244" s="63"/>
      <c r="V244" s="66">
        <v>0</v>
      </c>
      <c r="W244" s="71"/>
      <c r="AM244" s="7"/>
      <c r="AN244" s="7"/>
      <c r="AO244" s="7"/>
      <c r="AP244" s="7"/>
      <c r="AQ244" s="7"/>
    </row>
    <row r="245" spans="2:43" ht="13.5">
      <c r="B245" s="34" t="s">
        <v>1153</v>
      </c>
      <c r="C245" s="27">
        <v>711127002</v>
      </c>
      <c r="D245" s="36">
        <v>206183650000</v>
      </c>
      <c r="F245" s="42">
        <v>710799041</v>
      </c>
      <c r="G245" s="37"/>
      <c r="H245" s="38"/>
      <c r="I245" s="38"/>
      <c r="J245" s="38" t="s">
        <v>865</v>
      </c>
      <c r="K245" s="39"/>
      <c r="M245" s="37"/>
      <c r="N245" s="38"/>
      <c r="O245" s="38"/>
      <c r="P245" s="38" t="s">
        <v>365</v>
      </c>
      <c r="Q245" s="39"/>
      <c r="R245" s="62">
        <f>VLOOKUP($F245,$C:$D,2,FALSE)</f>
        <v>24989</v>
      </c>
      <c r="S245" s="63"/>
      <c r="T245" s="66">
        <v>0</v>
      </c>
      <c r="U245" s="63"/>
      <c r="V245" s="66">
        <v>0</v>
      </c>
      <c r="W245" s="71"/>
      <c r="AM245" s="7"/>
      <c r="AN245" s="7"/>
      <c r="AO245" s="7"/>
      <c r="AP245" s="7"/>
      <c r="AQ245" s="7"/>
    </row>
    <row r="246" spans="2:43" ht="13.5">
      <c r="B246" s="34" t="s">
        <v>1154</v>
      </c>
      <c r="C246" s="27">
        <v>711127004</v>
      </c>
      <c r="D246" s="36">
        <v>33534491509</v>
      </c>
      <c r="F246" s="42">
        <v>710726000</v>
      </c>
      <c r="G246" s="37"/>
      <c r="H246" s="38"/>
      <c r="I246" s="38" t="s">
        <v>868</v>
      </c>
      <c r="J246" s="38"/>
      <c r="K246" s="39"/>
      <c r="M246" s="37"/>
      <c r="N246" s="38"/>
      <c r="O246" s="38" t="s">
        <v>366</v>
      </c>
      <c r="P246" s="38"/>
      <c r="Q246" s="39"/>
      <c r="R246" s="62">
        <f>VLOOKUP($F246,$C:$D,2,FALSE)</f>
        <v>62489262386</v>
      </c>
      <c r="S246" s="63"/>
      <c r="T246" s="62">
        <v>135477184404</v>
      </c>
      <c r="U246" s="63"/>
      <c r="V246" s="70">
        <v>501638538</v>
      </c>
      <c r="W246" s="71"/>
      <c r="AM246" s="7"/>
      <c r="AN246" s="7"/>
      <c r="AO246" s="7"/>
      <c r="AP246" s="7"/>
      <c r="AQ246" s="7"/>
    </row>
    <row r="247" spans="2:43" ht="13.5">
      <c r="B247" s="34" t="s">
        <v>876</v>
      </c>
      <c r="C247" s="27">
        <v>700100000</v>
      </c>
      <c r="D247" s="36">
        <v>3044016952121</v>
      </c>
      <c r="F247" s="42">
        <v>710799000</v>
      </c>
      <c r="G247" s="37"/>
      <c r="H247" s="38"/>
      <c r="I247" s="38" t="s">
        <v>871</v>
      </c>
      <c r="J247" s="38"/>
      <c r="K247" s="39"/>
      <c r="M247" s="37"/>
      <c r="N247" s="38"/>
      <c r="O247" s="38" t="s">
        <v>367</v>
      </c>
      <c r="P247" s="38"/>
      <c r="Q247" s="39"/>
      <c r="R247" s="62">
        <f>VLOOKUP($F247,$C:$D,2,FALSE)</f>
        <v>118065062</v>
      </c>
      <c r="S247" s="63"/>
      <c r="T247" s="62">
        <v>133316688</v>
      </c>
      <c r="U247" s="63"/>
      <c r="V247" s="70">
        <v>304103606</v>
      </c>
      <c r="W247" s="71"/>
      <c r="AM247" s="7"/>
      <c r="AN247" s="7"/>
      <c r="AO247" s="7"/>
      <c r="AP247" s="7"/>
      <c r="AQ247" s="7"/>
    </row>
    <row r="248" spans="2:43" ht="13.5">
      <c r="B248" s="34" t="s">
        <v>879</v>
      </c>
      <c r="C248" s="27">
        <v>710300000</v>
      </c>
      <c r="D248" s="36">
        <v>914392659583</v>
      </c>
      <c r="F248" s="42"/>
      <c r="G248" s="37"/>
      <c r="H248" s="38" t="s">
        <v>78</v>
      </c>
      <c r="I248" s="38"/>
      <c r="J248" s="38"/>
      <c r="K248" s="39"/>
      <c r="M248" s="37"/>
      <c r="N248" s="38" t="s">
        <v>78</v>
      </c>
      <c r="O248" s="38"/>
      <c r="P248" s="38"/>
      <c r="Q248" s="39"/>
      <c r="R248" s="62"/>
      <c r="S248" s="63">
        <f>R249+R250+R251</f>
        <v>425338721449</v>
      </c>
      <c r="T248" s="62"/>
      <c r="U248" s="63">
        <v>548706475821</v>
      </c>
      <c r="V248" s="70"/>
      <c r="W248" s="71">
        <v>478852078787</v>
      </c>
      <c r="AM248" s="7"/>
      <c r="AN248" s="7"/>
      <c r="AO248" s="7"/>
      <c r="AP248" s="7"/>
      <c r="AQ248" s="7"/>
    </row>
    <row r="249" spans="2:43" ht="13.5">
      <c r="B249" s="34" t="s">
        <v>80</v>
      </c>
      <c r="C249" s="27">
        <v>710311000</v>
      </c>
      <c r="D249" s="36">
        <v>201392659583</v>
      </c>
      <c r="F249" s="42"/>
      <c r="G249" s="37"/>
      <c r="H249" s="38"/>
      <c r="I249" s="38" t="s">
        <v>368</v>
      </c>
      <c r="J249" s="38"/>
      <c r="K249" s="39"/>
      <c r="M249" s="37"/>
      <c r="N249" s="38"/>
      <c r="O249" s="38" t="s">
        <v>368</v>
      </c>
      <c r="P249" s="38"/>
      <c r="Q249" s="39"/>
      <c r="R249" s="66">
        <v>0</v>
      </c>
      <c r="S249" s="63"/>
      <c r="T249" s="66">
        <v>0</v>
      </c>
      <c r="U249" s="63"/>
      <c r="V249" s="66">
        <v>0</v>
      </c>
      <c r="W249" s="71"/>
      <c r="AM249" s="7"/>
      <c r="AN249" s="7"/>
      <c r="AO249" s="7"/>
      <c r="AP249" s="7"/>
      <c r="AQ249" s="7"/>
    </row>
    <row r="250" spans="2:43" ht="13.5">
      <c r="B250" s="34" t="s">
        <v>81</v>
      </c>
      <c r="C250" s="27">
        <v>710311001</v>
      </c>
      <c r="D250" s="36">
        <v>31392659583</v>
      </c>
      <c r="F250" s="42">
        <v>711127000</v>
      </c>
      <c r="G250" s="37"/>
      <c r="H250" s="38"/>
      <c r="I250" s="38" t="s">
        <v>875</v>
      </c>
      <c r="J250" s="38"/>
      <c r="K250" s="39"/>
      <c r="M250" s="37"/>
      <c r="N250" s="38"/>
      <c r="O250" s="38" t="s">
        <v>369</v>
      </c>
      <c r="P250" s="38"/>
      <c r="Q250" s="39"/>
      <c r="R250" s="62">
        <f>VLOOKUP($F250,$C:$D,2,FALSE)</f>
        <v>425338721449</v>
      </c>
      <c r="S250" s="63"/>
      <c r="T250" s="62">
        <v>548706475821</v>
      </c>
      <c r="U250" s="63"/>
      <c r="V250" s="70">
        <v>464948498747</v>
      </c>
      <c r="W250" s="71"/>
      <c r="AM250" s="7"/>
      <c r="AN250" s="7"/>
      <c r="AO250" s="7"/>
      <c r="AP250" s="7"/>
      <c r="AQ250" s="7"/>
    </row>
    <row r="251" spans="2:43" ht="13.5">
      <c r="B251" s="34" t="s">
        <v>82</v>
      </c>
      <c r="C251" s="27">
        <v>710311021</v>
      </c>
      <c r="D251" s="36">
        <v>100000000000</v>
      </c>
      <c r="F251" s="42"/>
      <c r="G251" s="37"/>
      <c r="H251" s="38"/>
      <c r="I251" s="38" t="s">
        <v>878</v>
      </c>
      <c r="J251" s="38"/>
      <c r="K251" s="39"/>
      <c r="M251" s="37"/>
      <c r="N251" s="38"/>
      <c r="O251" s="38" t="s">
        <v>370</v>
      </c>
      <c r="P251" s="38"/>
      <c r="Q251" s="39"/>
      <c r="R251" s="66">
        <v>0</v>
      </c>
      <c r="S251" s="63"/>
      <c r="T251" s="66">
        <v>0</v>
      </c>
      <c r="U251" s="63"/>
      <c r="V251" s="70">
        <v>13903580040</v>
      </c>
      <c r="W251" s="71"/>
      <c r="AM251" s="7"/>
      <c r="AN251" s="7"/>
      <c r="AO251" s="7"/>
      <c r="AP251" s="7"/>
      <c r="AQ251" s="7"/>
    </row>
    <row r="252" spans="2:43" ht="13.5">
      <c r="B252" s="34" t="s">
        <v>380</v>
      </c>
      <c r="C252" s="27">
        <v>710311090</v>
      </c>
      <c r="D252" s="36">
        <v>70000000000</v>
      </c>
      <c r="F252" s="42"/>
      <c r="G252" s="37" t="s">
        <v>237</v>
      </c>
      <c r="H252" s="38"/>
      <c r="I252" s="38"/>
      <c r="J252" s="38"/>
      <c r="K252" s="39"/>
      <c r="M252" s="37" t="s">
        <v>371</v>
      </c>
      <c r="N252" s="38"/>
      <c r="O252" s="38"/>
      <c r="P252" s="38"/>
      <c r="Q252" s="39"/>
      <c r="R252" s="62"/>
      <c r="S252" s="63">
        <f>S253+S258</f>
        <v>1091673352324</v>
      </c>
      <c r="T252" s="62"/>
      <c r="U252" s="63">
        <v>920478318810</v>
      </c>
      <c r="V252" s="70"/>
      <c r="W252" s="71">
        <v>412473385272</v>
      </c>
      <c r="AM252" s="7"/>
      <c r="AN252" s="7"/>
      <c r="AO252" s="7"/>
      <c r="AP252" s="7"/>
      <c r="AQ252" s="7"/>
    </row>
    <row r="253" spans="2:43" ht="13.5">
      <c r="B253" s="34" t="s">
        <v>885</v>
      </c>
      <c r="C253" s="27">
        <v>710398000</v>
      </c>
      <c r="D253" s="36">
        <v>365000000000</v>
      </c>
      <c r="F253" s="42"/>
      <c r="G253" s="37"/>
      <c r="H253" s="38" t="s">
        <v>209</v>
      </c>
      <c r="I253" s="38"/>
      <c r="J253" s="38"/>
      <c r="K253" s="39"/>
      <c r="M253" s="37"/>
      <c r="N253" s="38" t="s">
        <v>372</v>
      </c>
      <c r="O253" s="38"/>
      <c r="P253" s="38"/>
      <c r="Q253" s="39"/>
      <c r="R253" s="62"/>
      <c r="S253" s="63">
        <f>SUM(R254:R257)</f>
        <v>1089081883445</v>
      </c>
      <c r="T253" s="62"/>
      <c r="U253" s="63">
        <v>906537179865</v>
      </c>
      <c r="V253" s="70"/>
      <c r="W253" s="71">
        <v>394316399955</v>
      </c>
      <c r="AM253" s="7"/>
      <c r="AN253" s="7"/>
      <c r="AO253" s="7"/>
      <c r="AP253" s="7"/>
      <c r="AQ253" s="7"/>
    </row>
    <row r="254" spans="2:43" ht="13.5">
      <c r="B254" s="34" t="s">
        <v>887</v>
      </c>
      <c r="C254" s="27">
        <v>710398100</v>
      </c>
      <c r="D254" s="36">
        <v>315000000000</v>
      </c>
      <c r="F254" s="42">
        <v>710901000</v>
      </c>
      <c r="G254" s="37"/>
      <c r="H254" s="38"/>
      <c r="I254" s="38" t="s">
        <v>17</v>
      </c>
      <c r="J254" s="38"/>
      <c r="K254" s="39"/>
      <c r="M254" s="37"/>
      <c r="N254" s="38"/>
      <c r="O254" s="38" t="s">
        <v>17</v>
      </c>
      <c r="P254" s="38"/>
      <c r="Q254" s="39"/>
      <c r="R254" s="62">
        <f>VLOOKUP($F254,$C:$D,2,FALSE)</f>
        <v>38865948445</v>
      </c>
      <c r="S254" s="63"/>
      <c r="T254" s="62">
        <v>14493910865</v>
      </c>
      <c r="U254" s="63"/>
      <c r="V254" s="70">
        <v>43200586955</v>
      </c>
      <c r="W254" s="71"/>
      <c r="AM254" s="7"/>
      <c r="AN254" s="7"/>
      <c r="AO254" s="7"/>
      <c r="AP254" s="7"/>
      <c r="AQ254" s="7"/>
    </row>
    <row r="255" spans="2:43" ht="13.5">
      <c r="B255" s="34" t="s">
        <v>383</v>
      </c>
      <c r="C255" s="27">
        <v>710399000</v>
      </c>
      <c r="D255" s="36">
        <v>33000000000</v>
      </c>
      <c r="F255" s="42">
        <v>710906000</v>
      </c>
      <c r="G255" s="37"/>
      <c r="H255" s="38"/>
      <c r="I255" s="38" t="s">
        <v>79</v>
      </c>
      <c r="J255" s="38"/>
      <c r="K255" s="39"/>
      <c r="M255" s="37"/>
      <c r="N255" s="38"/>
      <c r="O255" s="38" t="s">
        <v>79</v>
      </c>
      <c r="P255" s="38"/>
      <c r="Q255" s="39"/>
      <c r="R255" s="62">
        <f>VLOOKUP($F255,$C:$D,2,FALSE)</f>
        <v>583075015000</v>
      </c>
      <c r="S255" s="63"/>
      <c r="T255" s="62">
        <v>313646669000</v>
      </c>
      <c r="U255" s="63"/>
      <c r="V255" s="70">
        <v>310940973000</v>
      </c>
      <c r="W255" s="71"/>
      <c r="AM255" s="7"/>
      <c r="AN255" s="7"/>
      <c r="AO255" s="7"/>
      <c r="AP255" s="7"/>
      <c r="AQ255" s="7"/>
    </row>
    <row r="256" spans="2:43" ht="13.5">
      <c r="B256" s="34" t="s">
        <v>889</v>
      </c>
      <c r="C256" s="27">
        <v>710400000</v>
      </c>
      <c r="D256" s="94">
        <v>1040542409093</v>
      </c>
      <c r="F256" s="42">
        <v>710909000</v>
      </c>
      <c r="G256" s="37"/>
      <c r="H256" s="38"/>
      <c r="I256" s="38" t="s">
        <v>153</v>
      </c>
      <c r="J256" s="38"/>
      <c r="K256" s="39"/>
      <c r="M256" s="37"/>
      <c r="N256" s="38"/>
      <c r="O256" s="38" t="s">
        <v>373</v>
      </c>
      <c r="P256" s="38"/>
      <c r="Q256" s="39"/>
      <c r="R256" s="62">
        <f>VLOOKUP($F256,$C:$D,2,FALSE)</f>
        <v>150331570000</v>
      </c>
      <c r="S256" s="63"/>
      <c r="T256" s="62">
        <v>240671600000</v>
      </c>
      <c r="U256" s="63"/>
      <c r="V256" s="70">
        <v>40174840000</v>
      </c>
      <c r="W256" s="71"/>
      <c r="AM256" s="7"/>
      <c r="AN256" s="7"/>
      <c r="AO256" s="7"/>
      <c r="AP256" s="7"/>
      <c r="AQ256" s="7"/>
    </row>
    <row r="257" spans="2:43" ht="13.5">
      <c r="B257" s="34" t="s">
        <v>83</v>
      </c>
      <c r="C257" s="27">
        <v>710500000</v>
      </c>
      <c r="D257" s="36">
        <v>845385546350</v>
      </c>
      <c r="F257" s="42">
        <v>710998000</v>
      </c>
      <c r="G257" s="37"/>
      <c r="H257" s="38"/>
      <c r="I257" s="38" t="s">
        <v>134</v>
      </c>
      <c r="J257" s="38"/>
      <c r="K257" s="39"/>
      <c r="M257" s="37"/>
      <c r="N257" s="38"/>
      <c r="O257" s="38" t="s">
        <v>134</v>
      </c>
      <c r="P257" s="38"/>
      <c r="Q257" s="39"/>
      <c r="R257" s="62">
        <f>VLOOKUP($F257,$C:$D,2,FALSE)</f>
        <v>316809350000</v>
      </c>
      <c r="S257" s="63"/>
      <c r="T257" s="62">
        <v>337725000000</v>
      </c>
      <c r="U257" s="63"/>
      <c r="V257" s="66">
        <v>0</v>
      </c>
      <c r="W257" s="71"/>
      <c r="AM257" s="7"/>
      <c r="AN257" s="7"/>
      <c r="AO257" s="7"/>
      <c r="AP257" s="7"/>
      <c r="AQ257" s="7"/>
    </row>
    <row r="258" spans="2:43" ht="13.5">
      <c r="B258" s="34" t="s">
        <v>84</v>
      </c>
      <c r="C258" s="27">
        <v>710510000</v>
      </c>
      <c r="D258" s="36">
        <v>195156862743</v>
      </c>
      <c r="F258" s="42"/>
      <c r="G258" s="37"/>
      <c r="H258" s="38" t="s">
        <v>131</v>
      </c>
      <c r="I258" s="38"/>
      <c r="J258" s="38"/>
      <c r="K258" s="39"/>
      <c r="M258" s="37"/>
      <c r="N258" s="38" t="s">
        <v>374</v>
      </c>
      <c r="O258" s="38"/>
      <c r="P258" s="38"/>
      <c r="Q258" s="39"/>
      <c r="R258" s="62"/>
      <c r="S258" s="63">
        <f>R259+R262</f>
        <v>2591468879</v>
      </c>
      <c r="T258" s="62"/>
      <c r="U258" s="63">
        <v>13941138945</v>
      </c>
      <c r="V258" s="70"/>
      <c r="W258" s="71">
        <v>18156985317</v>
      </c>
      <c r="AM258" s="7"/>
      <c r="AN258" s="7"/>
      <c r="AO258" s="7"/>
      <c r="AP258" s="7"/>
      <c r="AQ258" s="7"/>
    </row>
    <row r="259" spans="2:43" ht="13.5">
      <c r="B259" s="34" t="s">
        <v>892</v>
      </c>
      <c r="C259" s="27">
        <v>710900000</v>
      </c>
      <c r="D259" s="36">
        <v>1089081883445</v>
      </c>
      <c r="F259" s="42"/>
      <c r="G259" s="37"/>
      <c r="H259" s="38"/>
      <c r="I259" s="38" t="s">
        <v>188</v>
      </c>
      <c r="J259" s="38"/>
      <c r="K259" s="39"/>
      <c r="M259" s="37"/>
      <c r="N259" s="38"/>
      <c r="O259" s="38" t="s">
        <v>295</v>
      </c>
      <c r="P259" s="38"/>
      <c r="Q259" s="39"/>
      <c r="R259" s="62">
        <f>R260</f>
        <v>2468204600</v>
      </c>
      <c r="S259" s="63"/>
      <c r="T259" s="62">
        <v>7518345000</v>
      </c>
      <c r="U259" s="63"/>
      <c r="V259" s="70">
        <v>12720507800</v>
      </c>
      <c r="W259" s="71"/>
      <c r="AM259" s="7"/>
      <c r="AN259" s="7"/>
      <c r="AO259" s="7"/>
      <c r="AP259" s="7"/>
      <c r="AQ259" s="7"/>
    </row>
    <row r="260" spans="2:43" ht="13.5">
      <c r="B260" s="34" t="s">
        <v>17</v>
      </c>
      <c r="C260" s="27">
        <v>710901000</v>
      </c>
      <c r="D260" s="36">
        <v>38865948445</v>
      </c>
      <c r="F260" s="42"/>
      <c r="G260" s="37"/>
      <c r="H260" s="38"/>
      <c r="I260" s="38"/>
      <c r="J260" s="38" t="s">
        <v>230</v>
      </c>
      <c r="K260" s="39"/>
      <c r="M260" s="37"/>
      <c r="N260" s="38"/>
      <c r="O260" s="38"/>
      <c r="P260" s="38" t="s">
        <v>296</v>
      </c>
      <c r="Q260" s="39"/>
      <c r="R260" s="62">
        <f>R261</f>
        <v>2468204600</v>
      </c>
      <c r="S260" s="63"/>
      <c r="T260" s="62">
        <v>7518345000</v>
      </c>
      <c r="U260" s="63"/>
      <c r="V260" s="70">
        <v>12720507800</v>
      </c>
      <c r="W260" s="71"/>
      <c r="AM260" s="7"/>
      <c r="AN260" s="7"/>
      <c r="AO260" s="7"/>
      <c r="AP260" s="7"/>
      <c r="AQ260" s="7"/>
    </row>
    <row r="261" spans="2:43" ht="13.5">
      <c r="B261" s="34" t="s">
        <v>79</v>
      </c>
      <c r="C261" s="27">
        <v>710906000</v>
      </c>
      <c r="D261" s="36">
        <v>583075015000</v>
      </c>
      <c r="F261" s="42">
        <v>711001000</v>
      </c>
      <c r="G261" s="37"/>
      <c r="H261" s="38"/>
      <c r="I261" s="38"/>
      <c r="J261" s="38"/>
      <c r="K261" s="39" t="s">
        <v>132</v>
      </c>
      <c r="M261" s="37"/>
      <c r="N261" s="38"/>
      <c r="O261" s="38"/>
      <c r="P261" s="38"/>
      <c r="Q261" s="39" t="s">
        <v>132</v>
      </c>
      <c r="R261" s="62">
        <f>VLOOKUP($F261,$C:$D,2,FALSE)</f>
        <v>2468204600</v>
      </c>
      <c r="S261" s="63"/>
      <c r="T261" s="62">
        <v>7518345000</v>
      </c>
      <c r="U261" s="63"/>
      <c r="V261" s="70">
        <v>12720507800</v>
      </c>
      <c r="W261" s="71"/>
      <c r="AM261" s="7"/>
      <c r="AN261" s="7"/>
      <c r="AO261" s="7"/>
      <c r="AP261" s="7"/>
      <c r="AQ261" s="7"/>
    </row>
    <row r="262" spans="2:43" ht="13.5">
      <c r="B262" s="34" t="s">
        <v>373</v>
      </c>
      <c r="C262" s="27">
        <v>710909000</v>
      </c>
      <c r="D262" s="36">
        <v>150331570000</v>
      </c>
      <c r="F262" s="42"/>
      <c r="G262" s="37"/>
      <c r="H262" s="38"/>
      <c r="I262" s="38" t="s">
        <v>129</v>
      </c>
      <c r="J262" s="38"/>
      <c r="K262" s="39"/>
      <c r="M262" s="37"/>
      <c r="N262" s="38"/>
      <c r="O262" s="38" t="s">
        <v>297</v>
      </c>
      <c r="P262" s="38"/>
      <c r="Q262" s="39"/>
      <c r="R262" s="62">
        <f>R263+R265+R267</f>
        <v>123264279</v>
      </c>
      <c r="S262" s="63"/>
      <c r="T262" s="62">
        <v>6422793945</v>
      </c>
      <c r="U262" s="63"/>
      <c r="V262" s="70">
        <v>5436477517</v>
      </c>
      <c r="W262" s="71"/>
      <c r="AM262" s="7"/>
      <c r="AN262" s="7"/>
      <c r="AO262" s="7"/>
      <c r="AP262" s="7"/>
      <c r="AQ262" s="7"/>
    </row>
    <row r="263" spans="2:43" ht="15.75">
      <c r="B263" s="34" t="s">
        <v>898</v>
      </c>
      <c r="C263" s="27">
        <v>710998000</v>
      </c>
      <c r="D263" s="36">
        <v>316809350000</v>
      </c>
      <c r="F263" s="42"/>
      <c r="G263" s="37"/>
      <c r="H263" s="38"/>
      <c r="I263" s="38"/>
      <c r="J263" s="38" t="s">
        <v>231</v>
      </c>
      <c r="K263" s="39"/>
      <c r="M263" s="37"/>
      <c r="N263" s="38"/>
      <c r="O263" s="38"/>
      <c r="P263" s="38" t="s">
        <v>296</v>
      </c>
      <c r="Q263" s="39"/>
      <c r="R263" s="66">
        <f>R264</f>
        <v>1141858</v>
      </c>
      <c r="S263" s="63"/>
      <c r="T263" s="66">
        <v>0</v>
      </c>
      <c r="U263" s="63"/>
      <c r="V263" s="66">
        <v>0</v>
      </c>
      <c r="W263" s="71"/>
      <c r="AM263" s="7"/>
      <c r="AN263" s="7"/>
      <c r="AO263" s="7"/>
      <c r="AP263" s="7"/>
      <c r="AQ263" s="7"/>
    </row>
    <row r="264" spans="2:43" ht="13.5">
      <c r="B264" s="34" t="s">
        <v>1155</v>
      </c>
      <c r="C264" s="27">
        <v>710520000</v>
      </c>
      <c r="D264" s="36">
        <v>2591468879</v>
      </c>
      <c r="F264" s="42">
        <v>710523200</v>
      </c>
      <c r="G264" s="37"/>
      <c r="H264" s="38"/>
      <c r="I264" s="38"/>
      <c r="J264" s="38"/>
      <c r="K264" s="39" t="s">
        <v>895</v>
      </c>
      <c r="M264" s="37"/>
      <c r="N264" s="38"/>
      <c r="O264" s="38"/>
      <c r="P264" s="38"/>
      <c r="Q264" s="39" t="s">
        <v>895</v>
      </c>
      <c r="R264" s="62">
        <f>VLOOKUP($F264,$C:$D,2,FALSE)</f>
        <v>1141858</v>
      </c>
      <c r="S264" s="63"/>
      <c r="T264" s="66">
        <v>0</v>
      </c>
      <c r="U264" s="63"/>
      <c r="V264" s="66">
        <v>0</v>
      </c>
      <c r="W264" s="71"/>
      <c r="AM264" s="7"/>
      <c r="AN264" s="7"/>
      <c r="AO264" s="7"/>
      <c r="AP264" s="7"/>
      <c r="AQ264" s="7"/>
    </row>
    <row r="265" spans="2:43" ht="13.5">
      <c r="B265" s="34" t="s">
        <v>598</v>
      </c>
      <c r="C265" s="27">
        <v>710522000</v>
      </c>
      <c r="D265" s="36">
        <v>195133053</v>
      </c>
      <c r="F265" s="42"/>
      <c r="G265" s="37"/>
      <c r="H265" s="38"/>
      <c r="I265" s="38"/>
      <c r="J265" s="38" t="s">
        <v>896</v>
      </c>
      <c r="K265" s="39"/>
      <c r="M265" s="37"/>
      <c r="N265" s="38"/>
      <c r="O265" s="38"/>
      <c r="P265" s="38" t="s">
        <v>375</v>
      </c>
      <c r="Q265" s="39"/>
      <c r="R265" s="66">
        <f>R266</f>
        <v>0</v>
      </c>
      <c r="S265" s="63"/>
      <c r="T265" s="66">
        <v>0</v>
      </c>
      <c r="U265" s="63"/>
      <c r="V265" s="70">
        <v>2258270323</v>
      </c>
      <c r="W265" s="71"/>
      <c r="AM265" s="7"/>
      <c r="AN265" s="7"/>
      <c r="AO265" s="7"/>
      <c r="AP265" s="7"/>
      <c r="AQ265" s="7"/>
    </row>
    <row r="266" spans="2:43" ht="13.5">
      <c r="B266" s="34" t="s">
        <v>600</v>
      </c>
      <c r="C266" s="27">
        <v>710522200</v>
      </c>
      <c r="D266" s="36">
        <v>195133053</v>
      </c>
      <c r="F266" s="42"/>
      <c r="G266" s="37"/>
      <c r="H266" s="38"/>
      <c r="I266" s="38"/>
      <c r="J266" s="38"/>
      <c r="K266" s="39" t="s">
        <v>154</v>
      </c>
      <c r="M266" s="37"/>
      <c r="N266" s="38"/>
      <c r="O266" s="38"/>
      <c r="P266" s="38"/>
      <c r="Q266" s="39" t="s">
        <v>154</v>
      </c>
      <c r="R266" s="66">
        <v>0</v>
      </c>
      <c r="S266" s="63"/>
      <c r="T266" s="66">
        <v>0</v>
      </c>
      <c r="U266" s="63"/>
      <c r="V266" s="70">
        <v>2258270323</v>
      </c>
      <c r="W266" s="71"/>
      <c r="AM266" s="7"/>
      <c r="AN266" s="7"/>
      <c r="AO266" s="7"/>
      <c r="AP266" s="7"/>
      <c r="AQ266" s="7"/>
    </row>
    <row r="267" spans="2:43" ht="13.5">
      <c r="B267" s="34" t="s">
        <v>602</v>
      </c>
      <c r="C267" s="27">
        <v>710523000</v>
      </c>
      <c r="D267" s="36">
        <v>2469346458</v>
      </c>
      <c r="F267" s="42"/>
      <c r="G267" s="37"/>
      <c r="H267" s="38"/>
      <c r="I267" s="38"/>
      <c r="J267" s="38" t="s">
        <v>900</v>
      </c>
      <c r="K267" s="39"/>
      <c r="M267" s="37"/>
      <c r="N267" s="38"/>
      <c r="O267" s="38"/>
      <c r="P267" s="38" t="s">
        <v>376</v>
      </c>
      <c r="Q267" s="39"/>
      <c r="R267" s="62">
        <f>R268+R269</f>
        <v>122122421</v>
      </c>
      <c r="S267" s="63"/>
      <c r="T267" s="62">
        <v>6422793945</v>
      </c>
      <c r="U267" s="63"/>
      <c r="V267" s="70">
        <v>3178207194</v>
      </c>
      <c r="W267" s="71"/>
      <c r="AM267" s="7"/>
      <c r="AN267" s="7"/>
      <c r="AO267" s="7"/>
      <c r="AP267" s="7"/>
      <c r="AQ267" s="7"/>
    </row>
    <row r="268" spans="2:43" ht="13.5">
      <c r="B268" s="34" t="s">
        <v>1146</v>
      </c>
      <c r="C268" s="27">
        <v>710523200</v>
      </c>
      <c r="D268" s="36">
        <v>1141858</v>
      </c>
      <c r="F268" s="42">
        <v>710522200</v>
      </c>
      <c r="G268" s="37"/>
      <c r="H268" s="38"/>
      <c r="I268" s="38"/>
      <c r="J268" s="38"/>
      <c r="K268" s="39" t="s">
        <v>210</v>
      </c>
      <c r="M268" s="37"/>
      <c r="N268" s="38"/>
      <c r="O268" s="38"/>
      <c r="P268" s="38"/>
      <c r="Q268" s="39" t="s">
        <v>210</v>
      </c>
      <c r="R268" s="62">
        <f>VLOOKUP($F268,$C:$D,2,FALSE)</f>
        <v>195133053</v>
      </c>
      <c r="S268" s="63"/>
      <c r="T268" s="62">
        <v>6526719028</v>
      </c>
      <c r="U268" s="63"/>
      <c r="V268" s="70">
        <v>3178207194</v>
      </c>
      <c r="W268" s="71"/>
      <c r="AM268" s="7"/>
      <c r="AN268" s="7"/>
      <c r="AO268" s="7"/>
      <c r="AP268" s="7"/>
      <c r="AQ268" s="7"/>
    </row>
    <row r="269" spans="2:43" ht="13.5">
      <c r="B269" s="34" t="s">
        <v>1156</v>
      </c>
      <c r="C269" s="27">
        <v>711001000</v>
      </c>
      <c r="D269" s="36">
        <v>2468204600</v>
      </c>
      <c r="F269" s="42">
        <v>710529000</v>
      </c>
      <c r="M269" s="37"/>
      <c r="N269" s="38"/>
      <c r="O269" s="38"/>
      <c r="P269" s="38"/>
      <c r="Q269" s="39" t="s">
        <v>619</v>
      </c>
      <c r="R269" s="62">
        <f>VLOOKUP($F269,$C:$D,2,FALSE)</f>
        <v>-73010632</v>
      </c>
      <c r="S269" s="63"/>
      <c r="T269" s="62">
        <v>-103925083</v>
      </c>
      <c r="U269" s="63"/>
      <c r="V269" s="66">
        <v>0</v>
      </c>
      <c r="W269" s="71"/>
      <c r="AM269" s="7"/>
      <c r="AN269" s="7"/>
      <c r="AO269" s="7"/>
      <c r="AP269" s="7"/>
      <c r="AQ269" s="7"/>
    </row>
    <row r="270" spans="2:43" ht="13.5">
      <c r="B270" s="34" t="s">
        <v>1157</v>
      </c>
      <c r="C270" s="27">
        <v>710529000</v>
      </c>
      <c r="D270" s="36">
        <v>-73010632</v>
      </c>
      <c r="G270" s="37" t="s">
        <v>238</v>
      </c>
      <c r="H270" s="38"/>
      <c r="I270" s="38"/>
      <c r="J270" s="38"/>
      <c r="K270" s="39"/>
      <c r="M270" s="37" t="s">
        <v>377</v>
      </c>
      <c r="N270" s="38"/>
      <c r="O270" s="38"/>
      <c r="P270" s="38"/>
      <c r="Q270" s="39"/>
      <c r="R270" s="62"/>
      <c r="S270" s="63">
        <f>S271+S272+S280</f>
        <v>1954935068676</v>
      </c>
      <c r="T270" s="62"/>
      <c r="U270" s="63">
        <v>1976625815080</v>
      </c>
      <c r="V270" s="70"/>
      <c r="W270" s="71">
        <v>1904058542537</v>
      </c>
      <c r="AM270" s="7"/>
      <c r="AN270" s="7"/>
      <c r="AO270" s="7"/>
      <c r="AP270" s="7"/>
      <c r="AQ270" s="7"/>
    </row>
    <row r="271" spans="2:43" ht="13.5">
      <c r="B271" s="34" t="s">
        <v>1158</v>
      </c>
      <c r="C271" s="27">
        <v>711100000</v>
      </c>
      <c r="D271" s="36">
        <v>1826626039622</v>
      </c>
      <c r="F271" s="42"/>
      <c r="G271" s="37"/>
      <c r="H271" s="38" t="s">
        <v>378</v>
      </c>
      <c r="I271" s="38"/>
      <c r="J271" s="38"/>
      <c r="K271" s="39"/>
      <c r="M271" s="37"/>
      <c r="N271" s="38" t="s">
        <v>378</v>
      </c>
      <c r="O271" s="38"/>
      <c r="P271" s="38"/>
      <c r="Q271" s="39"/>
      <c r="R271" s="62"/>
      <c r="S271" s="67">
        <v>0</v>
      </c>
      <c r="T271" s="62"/>
      <c r="U271" s="67">
        <v>0</v>
      </c>
      <c r="V271" s="70"/>
      <c r="W271" s="67">
        <v>0</v>
      </c>
      <c r="AM271" s="7"/>
      <c r="AN271" s="7"/>
      <c r="AO271" s="7"/>
      <c r="AP271" s="7"/>
      <c r="AQ271" s="7"/>
    </row>
    <row r="272" spans="2:43" ht="13.5">
      <c r="B272" s="34" t="s">
        <v>912</v>
      </c>
      <c r="C272" s="27">
        <v>711199001</v>
      </c>
      <c r="D272" s="36">
        <v>4785800522</v>
      </c>
      <c r="F272" s="42"/>
      <c r="G272" s="37"/>
      <c r="H272" s="38" t="s">
        <v>379</v>
      </c>
      <c r="I272" s="38"/>
      <c r="J272" s="38"/>
      <c r="K272" s="39"/>
      <c r="M272" s="37"/>
      <c r="N272" s="38" t="s">
        <v>379</v>
      </c>
      <c r="O272" s="38"/>
      <c r="P272" s="38"/>
      <c r="Q272" s="39"/>
      <c r="R272" s="62"/>
      <c r="S272" s="63">
        <f>R273+R277+R278+R279</f>
        <v>914392659583</v>
      </c>
      <c r="T272" s="62"/>
      <c r="U272" s="63">
        <v>926741311985</v>
      </c>
      <c r="V272" s="70"/>
      <c r="W272" s="71">
        <v>698980426417</v>
      </c>
      <c r="AM272" s="7"/>
      <c r="AN272" s="7"/>
      <c r="AO272" s="7"/>
      <c r="AP272" s="7"/>
      <c r="AQ272" s="7"/>
    </row>
    <row r="273" spans="2:43" ht="13.5">
      <c r="B273" s="34" t="s">
        <v>914</v>
      </c>
      <c r="C273" s="27">
        <v>721300001</v>
      </c>
      <c r="D273" s="36">
        <v>1539182380</v>
      </c>
      <c r="F273" s="42"/>
      <c r="G273" s="37"/>
      <c r="H273" s="38"/>
      <c r="I273" s="38" t="s">
        <v>80</v>
      </c>
      <c r="J273" s="38"/>
      <c r="K273" s="39"/>
      <c r="M273" s="37"/>
      <c r="N273" s="38"/>
      <c r="O273" s="38" t="s">
        <v>80</v>
      </c>
      <c r="P273" s="38"/>
      <c r="Q273" s="39"/>
      <c r="R273" s="62">
        <f>SUM(R274:R276)</f>
        <v>201392659583</v>
      </c>
      <c r="S273" s="63"/>
      <c r="T273" s="62">
        <v>292741311985</v>
      </c>
      <c r="U273" s="63"/>
      <c r="V273" s="70">
        <v>255480426417</v>
      </c>
      <c r="W273" s="71"/>
      <c r="AM273" s="7"/>
      <c r="AN273" s="7"/>
      <c r="AO273" s="7"/>
      <c r="AP273" s="7"/>
      <c r="AQ273" s="7"/>
    </row>
    <row r="274" spans="2:43" ht="13.5">
      <c r="B274" s="34" t="s">
        <v>917</v>
      </c>
      <c r="C274" s="27">
        <v>722800000</v>
      </c>
      <c r="D274" s="36">
        <v>1132584789</v>
      </c>
      <c r="F274" s="42">
        <v>710311001</v>
      </c>
      <c r="G274" s="37"/>
      <c r="H274" s="38"/>
      <c r="I274" s="38"/>
      <c r="J274" s="38" t="s">
        <v>81</v>
      </c>
      <c r="K274" s="39"/>
      <c r="M274" s="37"/>
      <c r="N274" s="38"/>
      <c r="O274" s="38"/>
      <c r="P274" s="38" t="s">
        <v>81</v>
      </c>
      <c r="Q274" s="39"/>
      <c r="R274" s="62">
        <f t="shared" ref="R274:R279" si="4">VLOOKUP($F274,$C:$D,2,FALSE)</f>
        <v>31392659583</v>
      </c>
      <c r="S274" s="63"/>
      <c r="T274" s="62">
        <v>122741311985</v>
      </c>
      <c r="U274" s="63"/>
      <c r="V274" s="70">
        <v>125480426417</v>
      </c>
      <c r="W274" s="71"/>
      <c r="AM274" s="7"/>
      <c r="AN274" s="7"/>
      <c r="AO274" s="7"/>
      <c r="AP274" s="7"/>
      <c r="AQ274" s="7"/>
    </row>
    <row r="275" spans="2:43" ht="13.5">
      <c r="B275" s="34" t="s">
        <v>920</v>
      </c>
      <c r="C275" s="27">
        <v>722801000</v>
      </c>
      <c r="D275" s="36">
        <v>1132584789</v>
      </c>
      <c r="F275" s="42">
        <v>710311021</v>
      </c>
      <c r="G275" s="37"/>
      <c r="H275" s="38"/>
      <c r="I275" s="38"/>
      <c r="J275" s="38" t="s">
        <v>82</v>
      </c>
      <c r="K275" s="39"/>
      <c r="M275" s="37"/>
      <c r="N275" s="38"/>
      <c r="O275" s="38"/>
      <c r="P275" s="38" t="s">
        <v>82</v>
      </c>
      <c r="Q275" s="39"/>
      <c r="R275" s="62">
        <f t="shared" si="4"/>
        <v>100000000000</v>
      </c>
      <c r="S275" s="63"/>
      <c r="T275" s="62">
        <v>100000000000</v>
      </c>
      <c r="U275" s="63"/>
      <c r="V275" s="70">
        <v>80000000000</v>
      </c>
      <c r="W275" s="71"/>
      <c r="AM275" s="7"/>
      <c r="AN275" s="7"/>
      <c r="AO275" s="7"/>
      <c r="AP275" s="7"/>
      <c r="AQ275" s="7"/>
    </row>
    <row r="276" spans="2:43" ht="13.5">
      <c r="B276" s="34" t="s">
        <v>923</v>
      </c>
      <c r="C276" s="27">
        <v>722804000</v>
      </c>
      <c r="D276" s="36">
        <v>1949659000</v>
      </c>
      <c r="F276" s="42">
        <v>710311090</v>
      </c>
      <c r="G276" s="37"/>
      <c r="H276" s="38"/>
      <c r="I276" s="38"/>
      <c r="J276" s="38" t="s">
        <v>239</v>
      </c>
      <c r="K276" s="39"/>
      <c r="M276" s="37"/>
      <c r="N276" s="38"/>
      <c r="O276" s="38"/>
      <c r="P276" s="38" t="s">
        <v>380</v>
      </c>
      <c r="Q276" s="39"/>
      <c r="R276" s="62">
        <f t="shared" si="4"/>
        <v>70000000000</v>
      </c>
      <c r="S276" s="63"/>
      <c r="T276" s="62">
        <v>70000000000</v>
      </c>
      <c r="U276" s="63"/>
      <c r="V276" s="70">
        <v>50000000000</v>
      </c>
      <c r="W276" s="71"/>
      <c r="AM276" s="7"/>
      <c r="AN276" s="7"/>
      <c r="AO276" s="7"/>
      <c r="AP276" s="7"/>
      <c r="AQ276" s="7"/>
    </row>
    <row r="277" spans="2:43" ht="13.5">
      <c r="B277" s="34" t="s">
        <v>924</v>
      </c>
      <c r="C277" s="27">
        <v>722804100</v>
      </c>
      <c r="D277" s="36">
        <v>164374353</v>
      </c>
      <c r="F277" s="42">
        <v>710398000</v>
      </c>
      <c r="G277" s="37"/>
      <c r="H277" s="38"/>
      <c r="I277" s="38" t="s">
        <v>211</v>
      </c>
      <c r="J277" s="38"/>
      <c r="K277" s="39"/>
      <c r="M277" s="37"/>
      <c r="N277" s="38"/>
      <c r="O277" s="38" t="s">
        <v>381</v>
      </c>
      <c r="P277" s="38"/>
      <c r="Q277" s="39"/>
      <c r="R277" s="62">
        <f t="shared" si="4"/>
        <v>365000000000</v>
      </c>
      <c r="S277" s="63"/>
      <c r="T277" s="62">
        <v>370000000000</v>
      </c>
      <c r="U277" s="63"/>
      <c r="V277" s="70">
        <v>245000000000</v>
      </c>
      <c r="W277" s="71"/>
      <c r="AM277" s="7"/>
      <c r="AN277" s="7"/>
      <c r="AO277" s="7"/>
      <c r="AP277" s="7"/>
      <c r="AQ277" s="7"/>
    </row>
    <row r="278" spans="2:43" ht="13.5">
      <c r="B278" s="34" t="s">
        <v>926</v>
      </c>
      <c r="C278" s="27">
        <v>711101000</v>
      </c>
      <c r="D278" s="36">
        <v>28118031943</v>
      </c>
      <c r="F278" s="42">
        <v>710398100</v>
      </c>
      <c r="G278" s="37"/>
      <c r="H278" s="38"/>
      <c r="I278" s="38" t="s">
        <v>212</v>
      </c>
      <c r="J278" s="38"/>
      <c r="K278" s="39"/>
      <c r="M278" s="37"/>
      <c r="N278" s="38"/>
      <c r="O278" s="38" t="s">
        <v>382</v>
      </c>
      <c r="P278" s="38"/>
      <c r="Q278" s="39"/>
      <c r="R278" s="62">
        <f t="shared" si="4"/>
        <v>315000000000</v>
      </c>
      <c r="S278" s="63"/>
      <c r="T278" s="62">
        <v>220000000000</v>
      </c>
      <c r="U278" s="63"/>
      <c r="V278" s="70">
        <v>95000000000</v>
      </c>
      <c r="W278" s="71"/>
      <c r="AM278" s="7"/>
      <c r="AN278" s="7"/>
      <c r="AO278" s="7"/>
      <c r="AP278" s="7"/>
      <c r="AQ278" s="7"/>
    </row>
    <row r="279" spans="2:43" ht="13.5">
      <c r="B279" s="34" t="s">
        <v>929</v>
      </c>
      <c r="C279" s="27">
        <v>711101001</v>
      </c>
      <c r="D279" s="36">
        <v>23416189551</v>
      </c>
      <c r="F279" s="42">
        <v>710399000</v>
      </c>
      <c r="G279" s="37"/>
      <c r="H279" s="38"/>
      <c r="I279" s="38" t="s">
        <v>213</v>
      </c>
      <c r="J279" s="38"/>
      <c r="K279" s="39"/>
      <c r="M279" s="37"/>
      <c r="N279" s="38"/>
      <c r="O279" s="38" t="s">
        <v>383</v>
      </c>
      <c r="P279" s="38"/>
      <c r="Q279" s="39"/>
      <c r="R279" s="62">
        <f t="shared" si="4"/>
        <v>33000000000</v>
      </c>
      <c r="S279" s="63"/>
      <c r="T279" s="62">
        <v>44000000000</v>
      </c>
      <c r="U279" s="63"/>
      <c r="V279" s="70">
        <v>103500000000</v>
      </c>
      <c r="W279" s="71"/>
      <c r="AM279" s="7"/>
      <c r="AN279" s="7"/>
      <c r="AO279" s="7"/>
      <c r="AP279" s="7"/>
      <c r="AQ279" s="7"/>
    </row>
    <row r="280" spans="2:43" ht="13.5">
      <c r="B280" s="34" t="s">
        <v>932</v>
      </c>
      <c r="C280" s="27">
        <v>711101011</v>
      </c>
      <c r="D280" s="36">
        <v>4701842392</v>
      </c>
      <c r="F280" s="42"/>
      <c r="G280" s="37"/>
      <c r="H280" s="38" t="s">
        <v>910</v>
      </c>
      <c r="I280" s="38"/>
      <c r="J280" s="38"/>
      <c r="K280" s="39"/>
      <c r="M280" s="37"/>
      <c r="N280" s="38" t="s">
        <v>384</v>
      </c>
      <c r="O280" s="38"/>
      <c r="P280" s="38"/>
      <c r="Q280" s="39"/>
      <c r="R280" s="62"/>
      <c r="S280" s="63">
        <f>SUM(R281:R282)</f>
        <v>1040542409093</v>
      </c>
      <c r="T280" s="62"/>
      <c r="U280" s="63">
        <v>1049884503095</v>
      </c>
      <c r="V280" s="70"/>
      <c r="W280" s="71">
        <v>1205078116120</v>
      </c>
      <c r="AM280" s="7"/>
      <c r="AN280" s="7"/>
      <c r="AO280" s="7"/>
      <c r="AP280" s="7"/>
      <c r="AQ280" s="7"/>
    </row>
    <row r="281" spans="2:43" ht="13.5">
      <c r="B281" s="34" t="s">
        <v>934</v>
      </c>
      <c r="C281" s="27">
        <v>711102000</v>
      </c>
      <c r="D281" s="36">
        <v>29723925255</v>
      </c>
      <c r="F281" s="42">
        <v>710500000</v>
      </c>
      <c r="G281" s="37"/>
      <c r="H281" s="38"/>
      <c r="I281" s="38" t="s">
        <v>83</v>
      </c>
      <c r="J281" s="38"/>
      <c r="K281" s="39"/>
      <c r="M281" s="37"/>
      <c r="N281" s="38"/>
      <c r="O281" s="38" t="s">
        <v>83</v>
      </c>
      <c r="P281" s="38"/>
      <c r="Q281" s="39"/>
      <c r="R281" s="62">
        <f>VLOOKUP($F281,$C:$D,2,FALSE)</f>
        <v>845385546350</v>
      </c>
      <c r="S281" s="63"/>
      <c r="T281" s="62">
        <v>862132738394</v>
      </c>
      <c r="U281" s="63"/>
      <c r="V281" s="70">
        <v>682778116120</v>
      </c>
      <c r="W281" s="71"/>
      <c r="AM281" s="7"/>
      <c r="AN281" s="7"/>
      <c r="AO281" s="7"/>
      <c r="AP281" s="7"/>
      <c r="AQ281" s="7"/>
    </row>
    <row r="282" spans="2:43" ht="13.5">
      <c r="B282" s="34" t="s">
        <v>1159</v>
      </c>
      <c r="C282" s="27">
        <v>711106000</v>
      </c>
      <c r="D282" s="36">
        <v>32143458124</v>
      </c>
      <c r="F282" s="42">
        <v>710510000</v>
      </c>
      <c r="G282" s="37"/>
      <c r="H282" s="38"/>
      <c r="I282" s="38" t="s">
        <v>84</v>
      </c>
      <c r="J282" s="38"/>
      <c r="K282" s="39"/>
      <c r="M282" s="37"/>
      <c r="N282" s="38"/>
      <c r="O282" s="38" t="s">
        <v>84</v>
      </c>
      <c r="P282" s="38"/>
      <c r="Q282" s="39"/>
      <c r="R282" s="62">
        <f>VLOOKUP($F282,$C:$D,2,FALSE)</f>
        <v>195156862743</v>
      </c>
      <c r="S282" s="63"/>
      <c r="T282" s="62">
        <v>187751764701</v>
      </c>
      <c r="U282" s="63"/>
      <c r="V282" s="70">
        <v>522300000000</v>
      </c>
      <c r="W282" s="71"/>
      <c r="AM282" s="7"/>
      <c r="AN282" s="7"/>
      <c r="AO282" s="7"/>
      <c r="AP282" s="7"/>
      <c r="AQ282" s="7"/>
    </row>
    <row r="283" spans="2:43" ht="13.5">
      <c r="B283" s="34" t="s">
        <v>1160</v>
      </c>
      <c r="C283" s="27">
        <v>711188000</v>
      </c>
      <c r="D283" s="36">
        <v>97382221</v>
      </c>
      <c r="F283" s="42"/>
      <c r="G283" s="37" t="s">
        <v>916</v>
      </c>
      <c r="H283" s="38"/>
      <c r="I283" s="38"/>
      <c r="J283" s="38"/>
      <c r="K283" s="39"/>
      <c r="M283" s="37" t="s">
        <v>385</v>
      </c>
      <c r="N283" s="38"/>
      <c r="O283" s="38"/>
      <c r="P283" s="38"/>
      <c r="Q283" s="39"/>
      <c r="R283" s="62"/>
      <c r="S283" s="63">
        <f>S284+S285+S288+S289+S298</f>
        <v>1781925767171</v>
      </c>
      <c r="T283" s="62"/>
      <c r="U283" s="63">
        <v>2436863462443</v>
      </c>
      <c r="V283" s="70"/>
      <c r="W283" s="71">
        <v>670344737305</v>
      </c>
      <c r="AM283" s="7"/>
      <c r="AN283" s="7"/>
      <c r="AO283" s="7"/>
      <c r="AP283" s="7"/>
      <c r="AQ283" s="7"/>
    </row>
    <row r="284" spans="2:43" ht="13.5">
      <c r="B284" s="34" t="s">
        <v>86</v>
      </c>
      <c r="C284" s="27">
        <v>711188300</v>
      </c>
      <c r="D284" s="36">
        <v>0</v>
      </c>
      <c r="F284" s="42">
        <v>711106000</v>
      </c>
      <c r="G284" s="37"/>
      <c r="H284" s="38" t="s">
        <v>919</v>
      </c>
      <c r="I284" s="38"/>
      <c r="J284" s="38"/>
      <c r="K284" s="39"/>
      <c r="M284" s="37"/>
      <c r="N284" s="38" t="s">
        <v>386</v>
      </c>
      <c r="O284" s="38"/>
      <c r="P284" s="38"/>
      <c r="Q284" s="39"/>
      <c r="R284" s="62"/>
      <c r="S284" s="63">
        <f>VLOOKUP($F284,$C:$D,2,FALSE)</f>
        <v>32143458124</v>
      </c>
      <c r="T284" s="62"/>
      <c r="U284" s="67">
        <v>0</v>
      </c>
      <c r="V284" s="70"/>
      <c r="W284" s="67">
        <v>0</v>
      </c>
      <c r="AM284" s="7"/>
      <c r="AN284" s="7"/>
      <c r="AO284" s="7"/>
      <c r="AP284" s="7"/>
      <c r="AQ284" s="7"/>
    </row>
    <row r="285" spans="2:43" ht="13.5">
      <c r="B285" s="34" t="s">
        <v>388</v>
      </c>
      <c r="C285" s="27">
        <v>711188200</v>
      </c>
      <c r="D285" s="36">
        <v>97382221</v>
      </c>
      <c r="F285" s="42"/>
      <c r="G285" s="37"/>
      <c r="H285" s="38" t="s">
        <v>922</v>
      </c>
      <c r="I285" s="38"/>
      <c r="J285" s="38"/>
      <c r="K285" s="39"/>
      <c r="M285" s="37"/>
      <c r="N285" s="38" t="s">
        <v>387</v>
      </c>
      <c r="O285" s="38"/>
      <c r="P285" s="38"/>
      <c r="Q285" s="39"/>
      <c r="R285" s="62"/>
      <c r="S285" s="63">
        <f>R286+R287</f>
        <v>97382221</v>
      </c>
      <c r="T285" s="62"/>
      <c r="U285" s="63">
        <v>7859666941</v>
      </c>
      <c r="V285" s="70"/>
      <c r="W285" s="67">
        <v>0</v>
      </c>
      <c r="AM285" s="7"/>
      <c r="AN285" s="7"/>
      <c r="AO285" s="7"/>
      <c r="AP285" s="7"/>
      <c r="AQ285" s="7"/>
    </row>
    <row r="286" spans="2:43" ht="13.5">
      <c r="B286" s="34" t="s">
        <v>1161</v>
      </c>
      <c r="C286" s="27">
        <v>711111000</v>
      </c>
      <c r="D286" s="36">
        <v>60549500</v>
      </c>
      <c r="F286" s="42">
        <v>711188300</v>
      </c>
      <c r="G286" s="37"/>
      <c r="H286" s="38"/>
      <c r="I286" s="38" t="s">
        <v>86</v>
      </c>
      <c r="J286" s="38"/>
      <c r="K286" s="39"/>
      <c r="M286" s="37"/>
      <c r="N286" s="38"/>
      <c r="O286" s="38" t="s">
        <v>86</v>
      </c>
      <c r="P286" s="38"/>
      <c r="Q286" s="39"/>
      <c r="R286" s="66">
        <f>VLOOKUP($F286,$C:$D,2,FALSE)</f>
        <v>0</v>
      </c>
      <c r="S286" s="63"/>
      <c r="T286" s="62">
        <v>7856122342</v>
      </c>
      <c r="U286" s="63"/>
      <c r="V286" s="66">
        <v>0</v>
      </c>
      <c r="W286" s="71"/>
      <c r="AM286" s="7"/>
      <c r="AN286" s="7"/>
      <c r="AO286" s="7"/>
      <c r="AP286" s="7"/>
      <c r="AQ286" s="7"/>
    </row>
    <row r="287" spans="2:43" ht="13.5">
      <c r="B287" s="34" t="s">
        <v>1162</v>
      </c>
      <c r="C287" s="27">
        <v>711115000</v>
      </c>
      <c r="D287" s="36">
        <v>1651836935861</v>
      </c>
      <c r="F287" s="42">
        <v>711188200</v>
      </c>
      <c r="G287" s="37"/>
      <c r="H287" s="38"/>
      <c r="I287" s="38"/>
      <c r="J287" s="38"/>
      <c r="K287" s="39"/>
      <c r="M287" s="37"/>
      <c r="N287" s="38"/>
      <c r="O287" s="38" t="s">
        <v>388</v>
      </c>
      <c r="P287" s="38"/>
      <c r="Q287" s="39"/>
      <c r="R287" s="62">
        <f>VLOOKUP($F287,$C:$D,2,FALSE)</f>
        <v>97382221</v>
      </c>
      <c r="S287" s="63"/>
      <c r="T287" s="62">
        <v>3544599</v>
      </c>
      <c r="U287" s="63"/>
      <c r="V287" s="66">
        <v>0</v>
      </c>
      <c r="W287" s="71"/>
      <c r="AM287" s="7"/>
      <c r="AN287" s="7"/>
      <c r="AO287" s="7"/>
      <c r="AP287" s="7"/>
      <c r="AQ287" s="7"/>
    </row>
    <row r="288" spans="2:43" ht="13.5">
      <c r="B288" s="34" t="s">
        <v>941</v>
      </c>
      <c r="C288" s="27">
        <v>711115100</v>
      </c>
      <c r="D288" s="36">
        <v>40226531863</v>
      </c>
      <c r="F288" s="42">
        <v>711111000</v>
      </c>
      <c r="G288" s="37"/>
      <c r="H288" s="38" t="s">
        <v>928</v>
      </c>
      <c r="I288" s="38"/>
      <c r="J288" s="38"/>
      <c r="K288" s="39"/>
      <c r="M288" s="37"/>
      <c r="N288" s="38" t="s">
        <v>389</v>
      </c>
      <c r="O288" s="38"/>
      <c r="P288" s="38"/>
      <c r="Q288" s="39"/>
      <c r="R288" s="62"/>
      <c r="S288" s="63">
        <f>VLOOKUP($F289,$C:$D,2,FALSE)+VLOOKUP($F288,$C:$D,2,FALSE)</f>
        <v>1651897485361</v>
      </c>
      <c r="T288" s="62"/>
      <c r="U288" s="63">
        <v>2328309089809</v>
      </c>
      <c r="V288" s="70"/>
      <c r="W288" s="71">
        <v>624833173855</v>
      </c>
      <c r="AM288" s="7"/>
      <c r="AN288" s="7"/>
      <c r="AO288" s="7"/>
      <c r="AP288" s="7"/>
      <c r="AQ288" s="7"/>
    </row>
    <row r="289" spans="2:43" ht="13.5">
      <c r="B289" s="34" t="s">
        <v>943</v>
      </c>
      <c r="C289" s="27">
        <v>711115200</v>
      </c>
      <c r="D289" s="36">
        <v>1611484331379</v>
      </c>
      <c r="F289" s="42">
        <v>711115000</v>
      </c>
      <c r="G289" s="37"/>
      <c r="H289" s="38" t="s">
        <v>931</v>
      </c>
      <c r="I289" s="38"/>
      <c r="J289" s="38"/>
      <c r="K289" s="39"/>
      <c r="M289" s="37"/>
      <c r="N289" s="38" t="s">
        <v>390</v>
      </c>
      <c r="O289" s="38"/>
      <c r="P289" s="38"/>
      <c r="Q289" s="39"/>
      <c r="R289" s="62"/>
      <c r="S289" s="63">
        <f>SUM(R290:R297)</f>
        <v>68063516210</v>
      </c>
      <c r="T289" s="62"/>
      <c r="U289" s="63">
        <v>98417741754</v>
      </c>
      <c r="V289" s="70"/>
      <c r="W289" s="71">
        <v>43560920712</v>
      </c>
      <c r="AM289" s="7"/>
      <c r="AN289" s="7"/>
      <c r="AO289" s="7"/>
      <c r="AP289" s="7"/>
      <c r="AQ289" s="7"/>
    </row>
    <row r="290" spans="2:43" ht="13.5">
      <c r="B290" s="34" t="s">
        <v>946</v>
      </c>
      <c r="C290" s="27">
        <v>711115300</v>
      </c>
      <c r="D290" s="36">
        <v>126072619</v>
      </c>
      <c r="F290" s="42">
        <v>711116001</v>
      </c>
      <c r="G290" s="37"/>
      <c r="H290" s="38"/>
      <c r="I290" s="38" t="s">
        <v>87</v>
      </c>
      <c r="J290" s="38"/>
      <c r="K290" s="39"/>
      <c r="M290" s="37"/>
      <c r="N290" s="38"/>
      <c r="O290" s="38" t="s">
        <v>87</v>
      </c>
      <c r="P290" s="38"/>
      <c r="Q290" s="39"/>
      <c r="R290" s="62">
        <f t="shared" ref="R290:R296" si="5">VLOOKUP($F290,$C:$D,2,FALSE)</f>
        <v>340728136</v>
      </c>
      <c r="S290" s="63"/>
      <c r="T290" s="62">
        <v>422062075</v>
      </c>
      <c r="U290" s="63"/>
      <c r="V290" s="70">
        <v>561206540</v>
      </c>
      <c r="W290" s="71"/>
      <c r="AM290" s="7"/>
      <c r="AN290" s="7"/>
      <c r="AO290" s="7"/>
      <c r="AP290" s="7"/>
      <c r="AQ290" s="7"/>
    </row>
    <row r="291" spans="2:43" ht="13.5">
      <c r="B291" s="34" t="s">
        <v>1163</v>
      </c>
      <c r="C291" s="27">
        <v>711116000</v>
      </c>
      <c r="D291" s="36">
        <v>68063516210</v>
      </c>
      <c r="F291" s="42">
        <v>711116006</v>
      </c>
      <c r="G291" s="37"/>
      <c r="H291" s="38"/>
      <c r="I291" s="38" t="s">
        <v>88</v>
      </c>
      <c r="J291" s="38"/>
      <c r="K291" s="39"/>
      <c r="M291" s="37"/>
      <c r="N291" s="38"/>
      <c r="O291" s="38" t="s">
        <v>88</v>
      </c>
      <c r="P291" s="38"/>
      <c r="Q291" s="39"/>
      <c r="R291" s="62">
        <f t="shared" si="5"/>
        <v>853409057</v>
      </c>
      <c r="S291" s="63"/>
      <c r="T291" s="62">
        <v>960785305</v>
      </c>
      <c r="U291" s="63"/>
      <c r="V291" s="70">
        <v>1734290251</v>
      </c>
      <c r="W291" s="71"/>
      <c r="AM291" s="7"/>
      <c r="AN291" s="7"/>
      <c r="AO291" s="7"/>
      <c r="AP291" s="7"/>
      <c r="AQ291" s="7"/>
    </row>
    <row r="292" spans="2:43" ht="13.5">
      <c r="B292" s="34" t="s">
        <v>87</v>
      </c>
      <c r="C292" s="27">
        <v>711116001</v>
      </c>
      <c r="D292" s="36">
        <v>340728136</v>
      </c>
      <c r="F292" s="42">
        <v>711116011</v>
      </c>
      <c r="G292" s="37"/>
      <c r="H292" s="38"/>
      <c r="I292" s="38" t="s">
        <v>89</v>
      </c>
      <c r="J292" s="38"/>
      <c r="K292" s="39"/>
      <c r="M292" s="37"/>
      <c r="N292" s="38"/>
      <c r="O292" s="38" t="s">
        <v>89</v>
      </c>
      <c r="P292" s="38"/>
      <c r="Q292" s="39"/>
      <c r="R292" s="62">
        <f t="shared" si="5"/>
        <v>2983274</v>
      </c>
      <c r="S292" s="63"/>
      <c r="T292" s="62">
        <v>8708944</v>
      </c>
      <c r="U292" s="63"/>
      <c r="V292" s="70">
        <v>10431270</v>
      </c>
      <c r="W292" s="71"/>
      <c r="AM292" s="7"/>
      <c r="AN292" s="7"/>
      <c r="AO292" s="7"/>
      <c r="AP292" s="7"/>
      <c r="AQ292" s="7"/>
    </row>
    <row r="293" spans="2:43" ht="13.5">
      <c r="B293" s="34" t="s">
        <v>88</v>
      </c>
      <c r="C293" s="27">
        <v>711116006</v>
      </c>
      <c r="D293" s="36">
        <v>853409057</v>
      </c>
      <c r="F293" s="42">
        <v>711116021</v>
      </c>
      <c r="G293" s="37"/>
      <c r="H293" s="38"/>
      <c r="I293" s="38" t="s">
        <v>90</v>
      </c>
      <c r="J293" s="38"/>
      <c r="K293" s="39"/>
      <c r="M293" s="37"/>
      <c r="N293" s="38"/>
      <c r="O293" s="38" t="s">
        <v>90</v>
      </c>
      <c r="P293" s="38"/>
      <c r="Q293" s="39"/>
      <c r="R293" s="66">
        <f t="shared" si="5"/>
        <v>144003894</v>
      </c>
      <c r="S293" s="63"/>
      <c r="T293" s="66">
        <v>0</v>
      </c>
      <c r="U293" s="63"/>
      <c r="V293" s="70">
        <v>56254374</v>
      </c>
      <c r="W293" s="71"/>
      <c r="AM293" s="7"/>
      <c r="AN293" s="7"/>
      <c r="AO293" s="7"/>
      <c r="AP293" s="7"/>
      <c r="AQ293" s="7"/>
    </row>
    <row r="294" spans="2:43" ht="13.5">
      <c r="B294" s="34" t="s">
        <v>89</v>
      </c>
      <c r="C294" s="27">
        <v>711116011</v>
      </c>
      <c r="D294" s="36">
        <v>2983274</v>
      </c>
      <c r="F294" s="42">
        <v>711116022</v>
      </c>
      <c r="G294" s="37"/>
      <c r="H294" s="38"/>
      <c r="I294" s="38" t="s">
        <v>91</v>
      </c>
      <c r="J294" s="38"/>
      <c r="K294" s="39"/>
      <c r="M294" s="37"/>
      <c r="N294" s="38"/>
      <c r="O294" s="38" t="s">
        <v>91</v>
      </c>
      <c r="P294" s="38"/>
      <c r="Q294" s="39"/>
      <c r="R294" s="62">
        <f t="shared" si="5"/>
        <v>60654268923</v>
      </c>
      <c r="S294" s="63"/>
      <c r="T294" s="62">
        <v>85821437977</v>
      </c>
      <c r="U294" s="63"/>
      <c r="V294" s="70">
        <v>37081164902</v>
      </c>
      <c r="W294" s="71"/>
      <c r="AM294" s="7"/>
      <c r="AN294" s="7"/>
      <c r="AO294" s="7"/>
      <c r="AP294" s="7"/>
      <c r="AQ294" s="7"/>
    </row>
    <row r="295" spans="2:43" ht="13.5">
      <c r="B295" s="34" t="s">
        <v>90</v>
      </c>
      <c r="C295" s="27">
        <v>711116021</v>
      </c>
      <c r="D295" s="36">
        <v>144003894</v>
      </c>
      <c r="F295" s="42">
        <v>711116023</v>
      </c>
      <c r="G295" s="37"/>
      <c r="H295" s="38"/>
      <c r="I295" s="38" t="s">
        <v>214</v>
      </c>
      <c r="J295" s="38"/>
      <c r="K295" s="39"/>
      <c r="M295" s="37"/>
      <c r="N295" s="38"/>
      <c r="O295" s="38" t="s">
        <v>391</v>
      </c>
      <c r="P295" s="38"/>
      <c r="Q295" s="39"/>
      <c r="R295" s="62">
        <f t="shared" si="5"/>
        <v>979686646</v>
      </c>
      <c r="S295" s="63"/>
      <c r="T295" s="62">
        <v>1023459247</v>
      </c>
      <c r="U295" s="63"/>
      <c r="V295" s="70">
        <v>896920463</v>
      </c>
      <c r="W295" s="71"/>
      <c r="AK295" s="42">
        <v>711116997</v>
      </c>
      <c r="AM295" s="7"/>
      <c r="AN295" s="7"/>
      <c r="AO295" s="7"/>
      <c r="AP295" s="7"/>
      <c r="AQ295" s="7"/>
    </row>
    <row r="296" spans="2:43" ht="13.5">
      <c r="B296" s="34" t="s">
        <v>91</v>
      </c>
      <c r="C296" s="27">
        <v>711116022</v>
      </c>
      <c r="D296" s="36">
        <v>60654268923</v>
      </c>
      <c r="F296" s="42">
        <v>711116030</v>
      </c>
      <c r="G296" s="37"/>
      <c r="H296" s="38"/>
      <c r="I296" s="38" t="s">
        <v>215</v>
      </c>
      <c r="J296" s="38"/>
      <c r="K296" s="39"/>
      <c r="M296" s="37"/>
      <c r="N296" s="38"/>
      <c r="O296" s="38" t="s">
        <v>392</v>
      </c>
      <c r="P296" s="38"/>
      <c r="Q296" s="39"/>
      <c r="R296" s="62">
        <f t="shared" si="5"/>
        <v>51315284</v>
      </c>
      <c r="S296" s="63"/>
      <c r="T296" s="62">
        <v>35958382</v>
      </c>
      <c r="U296" s="63"/>
      <c r="V296" s="70">
        <v>40703711</v>
      </c>
      <c r="W296" s="71"/>
      <c r="AK296" s="42">
        <v>711116998</v>
      </c>
      <c r="AM296" s="7"/>
      <c r="AN296" s="7"/>
      <c r="AO296" s="7"/>
      <c r="AP296" s="7"/>
      <c r="AQ296" s="7"/>
    </row>
    <row r="297" spans="2:43" ht="13.5">
      <c r="B297" s="34" t="s">
        <v>391</v>
      </c>
      <c r="C297" s="27">
        <v>711116023</v>
      </c>
      <c r="D297" s="36">
        <v>979686646</v>
      </c>
      <c r="F297" s="42"/>
      <c r="G297" s="37"/>
      <c r="H297" s="38"/>
      <c r="I297" s="38" t="s">
        <v>216</v>
      </c>
      <c r="J297" s="38"/>
      <c r="K297" s="39"/>
      <c r="M297" s="37"/>
      <c r="N297" s="38"/>
      <c r="O297" s="38" t="s">
        <v>393</v>
      </c>
      <c r="P297" s="38"/>
      <c r="Q297" s="39"/>
      <c r="R297" s="62">
        <f>VLOOKUP($AK296,$C:$D,2,FALSE)+VLOOKUP($AK297,$C:$D,2,FALSE)+VLOOKUP($AK295,$C:$D,2,FALSE)</f>
        <v>5037120996</v>
      </c>
      <c r="S297" s="63"/>
      <c r="T297" s="62">
        <v>10145329824</v>
      </c>
      <c r="U297" s="63"/>
      <c r="V297" s="70">
        <v>3179949201</v>
      </c>
      <c r="W297" s="71"/>
      <c r="AK297" s="42">
        <v>711116999</v>
      </c>
      <c r="AM297" s="7"/>
      <c r="AN297" s="7"/>
      <c r="AO297" s="7"/>
      <c r="AP297" s="7"/>
      <c r="AQ297" s="7"/>
    </row>
    <row r="298" spans="2:43" ht="13.5">
      <c r="B298" s="34" t="s">
        <v>951</v>
      </c>
      <c r="C298" s="27">
        <v>711116030</v>
      </c>
      <c r="D298" s="36">
        <v>51315284</v>
      </c>
      <c r="F298" s="42">
        <v>711102000</v>
      </c>
      <c r="G298" s="37"/>
      <c r="H298" s="38" t="s">
        <v>945</v>
      </c>
      <c r="I298" s="38"/>
      <c r="J298" s="38"/>
      <c r="K298" s="39"/>
      <c r="M298" s="37"/>
      <c r="N298" s="38" t="s">
        <v>394</v>
      </c>
      <c r="O298" s="38"/>
      <c r="P298" s="38"/>
      <c r="Q298" s="39"/>
      <c r="R298" s="62"/>
      <c r="S298" s="63">
        <f>VLOOKUP($F298,$C:$D,2,FALSE)</f>
        <v>29723925255</v>
      </c>
      <c r="T298" s="62"/>
      <c r="U298" s="63">
        <v>2276963939</v>
      </c>
      <c r="V298" s="70"/>
      <c r="W298" s="71">
        <v>1950642738</v>
      </c>
      <c r="AM298" s="7"/>
      <c r="AN298" s="7"/>
      <c r="AO298" s="7"/>
      <c r="AP298" s="7"/>
      <c r="AQ298" s="7"/>
    </row>
    <row r="299" spans="2:43" ht="13.5">
      <c r="B299" s="34" t="s">
        <v>954</v>
      </c>
      <c r="C299" s="27">
        <v>711116997</v>
      </c>
      <c r="D299" s="36">
        <v>392329089</v>
      </c>
      <c r="F299" s="42"/>
      <c r="G299" s="37" t="s">
        <v>947</v>
      </c>
      <c r="H299" s="38"/>
      <c r="I299" s="38"/>
      <c r="J299" s="38"/>
      <c r="K299" s="39"/>
      <c r="M299" s="37" t="s">
        <v>395</v>
      </c>
      <c r="N299" s="38"/>
      <c r="O299" s="38"/>
      <c r="P299" s="38"/>
      <c r="Q299" s="39"/>
      <c r="R299" s="62"/>
      <c r="S299" s="63">
        <f>SUM(S300:S303)</f>
        <v>4785800522</v>
      </c>
      <c r="T299" s="62"/>
      <c r="U299" s="63">
        <v>4620946855</v>
      </c>
      <c r="V299" s="70"/>
      <c r="W299" s="71">
        <v>2407405860</v>
      </c>
      <c r="AM299" s="7"/>
      <c r="AN299" s="7"/>
      <c r="AO299" s="7"/>
      <c r="AP299" s="7"/>
      <c r="AQ299" s="7"/>
    </row>
    <row r="300" spans="2:43" ht="13.5">
      <c r="B300" s="34" t="s">
        <v>957</v>
      </c>
      <c r="C300" s="27">
        <v>711116998</v>
      </c>
      <c r="D300" s="36">
        <v>1050061282</v>
      </c>
      <c r="F300" s="42">
        <v>722801000</v>
      </c>
      <c r="G300" s="37"/>
      <c r="H300" s="38" t="s">
        <v>217</v>
      </c>
      <c r="I300" s="38"/>
      <c r="J300" s="38"/>
      <c r="K300" s="39"/>
      <c r="M300" s="37"/>
      <c r="N300" s="38" t="s">
        <v>396</v>
      </c>
      <c r="O300" s="38"/>
      <c r="P300" s="38"/>
      <c r="Q300" s="39"/>
      <c r="R300" s="62"/>
      <c r="S300" s="63">
        <f>VLOOKUP($F300,$C:$D,2,FALSE)</f>
        <v>1132584789</v>
      </c>
      <c r="T300" s="62"/>
      <c r="U300" s="63">
        <v>1026925524</v>
      </c>
      <c r="V300" s="70"/>
      <c r="W300" s="71">
        <v>309526866</v>
      </c>
      <c r="AM300" s="7"/>
      <c r="AN300" s="7"/>
      <c r="AO300" s="7"/>
      <c r="AP300" s="7"/>
      <c r="AQ300" s="7"/>
    </row>
    <row r="301" spans="2:43" ht="13.5">
      <c r="B301" s="34" t="s">
        <v>960</v>
      </c>
      <c r="C301" s="27">
        <v>711116999</v>
      </c>
      <c r="D301" s="36">
        <v>3594730625</v>
      </c>
      <c r="F301" s="42">
        <v>722804000</v>
      </c>
      <c r="G301" s="37"/>
      <c r="H301" s="38" t="s">
        <v>218</v>
      </c>
      <c r="I301" s="38"/>
      <c r="J301" s="38"/>
      <c r="K301" s="39"/>
      <c r="M301" s="37"/>
      <c r="N301" s="38" t="s">
        <v>397</v>
      </c>
      <c r="O301" s="38"/>
      <c r="P301" s="38"/>
      <c r="Q301" s="39"/>
      <c r="R301" s="62"/>
      <c r="S301" s="63">
        <f>VLOOKUP($F301,$C:$D,2,FALSE)</f>
        <v>1949659000</v>
      </c>
      <c r="T301" s="62"/>
      <c r="U301" s="63">
        <v>2830655844</v>
      </c>
      <c r="V301" s="70"/>
      <c r="W301" s="71">
        <v>1317395277</v>
      </c>
      <c r="AM301" s="7"/>
      <c r="AN301" s="7"/>
      <c r="AO301" s="7"/>
      <c r="AP301" s="7"/>
      <c r="AQ301" s="7"/>
    </row>
    <row r="302" spans="2:43" ht="13.5">
      <c r="B302" s="34" t="s">
        <v>1164</v>
      </c>
      <c r="C302" s="27">
        <v>711156000</v>
      </c>
      <c r="D302" s="36">
        <v>4440338518</v>
      </c>
      <c r="F302" s="42">
        <v>722804100</v>
      </c>
      <c r="G302" s="37"/>
      <c r="H302" s="38" t="s">
        <v>219</v>
      </c>
      <c r="I302" s="38"/>
      <c r="J302" s="38"/>
      <c r="K302" s="39"/>
      <c r="M302" s="37"/>
      <c r="N302" s="38" t="s">
        <v>398</v>
      </c>
      <c r="O302" s="38"/>
      <c r="P302" s="38"/>
      <c r="Q302" s="39"/>
      <c r="R302" s="62"/>
      <c r="S302" s="63">
        <f>VLOOKUP($F302,$C:$D,2,FALSE)</f>
        <v>164374353</v>
      </c>
      <c r="T302" s="62"/>
      <c r="U302" s="63">
        <v>72569024</v>
      </c>
      <c r="V302" s="70"/>
      <c r="W302" s="71">
        <v>66502685</v>
      </c>
      <c r="AM302" s="7"/>
      <c r="AN302" s="7"/>
      <c r="AO302" s="7"/>
      <c r="AP302" s="7"/>
      <c r="AQ302" s="7"/>
    </row>
    <row r="303" spans="2:43" ht="13.5">
      <c r="B303" s="34" t="s">
        <v>1165</v>
      </c>
      <c r="C303" s="27">
        <v>711136000</v>
      </c>
      <c r="D303" s="36">
        <v>4650444993</v>
      </c>
      <c r="F303" s="42">
        <v>721300001</v>
      </c>
      <c r="G303" s="37"/>
      <c r="H303" s="38" t="s">
        <v>948</v>
      </c>
      <c r="I303" s="38"/>
      <c r="J303" s="38"/>
      <c r="K303" s="39"/>
      <c r="M303" s="37"/>
      <c r="N303" s="38" t="s">
        <v>220</v>
      </c>
      <c r="O303" s="38"/>
      <c r="P303" s="38"/>
      <c r="Q303" s="39"/>
      <c r="R303" s="62"/>
      <c r="S303" s="63">
        <f>VLOOKUP($F303,$C:$D,2,FALSE)</f>
        <v>1539182380</v>
      </c>
      <c r="T303" s="62"/>
      <c r="U303" s="63">
        <v>690796463</v>
      </c>
      <c r="V303" s="70"/>
      <c r="W303" s="71">
        <v>713981032</v>
      </c>
      <c r="AM303" s="7"/>
      <c r="AN303" s="7"/>
      <c r="AO303" s="7"/>
      <c r="AP303" s="7"/>
      <c r="AQ303" s="7"/>
    </row>
    <row r="304" spans="2:43" ht="13.5">
      <c r="B304" s="34" t="s">
        <v>964</v>
      </c>
      <c r="C304" s="27">
        <v>711136001</v>
      </c>
      <c r="D304" s="36">
        <v>309240070</v>
      </c>
      <c r="F304" s="42"/>
      <c r="G304" s="37" t="s">
        <v>949</v>
      </c>
      <c r="H304" s="38"/>
      <c r="I304" s="38"/>
      <c r="J304" s="38"/>
      <c r="K304" s="39"/>
      <c r="M304" s="37" t="s">
        <v>399</v>
      </c>
      <c r="N304" s="38"/>
      <c r="O304" s="38"/>
      <c r="P304" s="38"/>
      <c r="Q304" s="39"/>
      <c r="R304" s="62"/>
      <c r="S304" s="63">
        <f>SUM(S305:S306)</f>
        <v>28118031943</v>
      </c>
      <c r="T304" s="62"/>
      <c r="U304" s="63">
        <v>39263913025</v>
      </c>
      <c r="V304" s="70"/>
      <c r="W304" s="71">
        <v>12509440076</v>
      </c>
      <c r="AM304" s="7"/>
      <c r="AN304" s="7"/>
      <c r="AO304" s="7"/>
      <c r="AP304" s="7"/>
      <c r="AQ304" s="7"/>
    </row>
    <row r="305" spans="2:43" ht="13.5">
      <c r="B305" s="34" t="s">
        <v>967</v>
      </c>
      <c r="C305" s="27">
        <v>711136005</v>
      </c>
      <c r="D305" s="36">
        <v>30922200</v>
      </c>
      <c r="F305" s="42">
        <v>711101001</v>
      </c>
      <c r="G305" s="37"/>
      <c r="H305" s="38" t="s">
        <v>85</v>
      </c>
      <c r="I305" s="38"/>
      <c r="J305" s="38"/>
      <c r="K305" s="39"/>
      <c r="M305" s="37"/>
      <c r="N305" s="38" t="s">
        <v>85</v>
      </c>
      <c r="O305" s="38"/>
      <c r="P305" s="38"/>
      <c r="Q305" s="39"/>
      <c r="R305" s="62"/>
      <c r="S305" s="63">
        <f>VLOOKUP($F305,$C:$D,2,FALSE)</f>
        <v>23416189551</v>
      </c>
      <c r="T305" s="62"/>
      <c r="U305" s="63">
        <v>35109371479</v>
      </c>
      <c r="V305" s="70"/>
      <c r="W305" s="71">
        <v>11246643066</v>
      </c>
      <c r="AM305" s="7"/>
      <c r="AN305" s="7"/>
      <c r="AO305" s="7"/>
      <c r="AP305" s="7"/>
      <c r="AQ305" s="7"/>
    </row>
    <row r="306" spans="2:43" ht="13.5" customHeight="1">
      <c r="B306" s="34" t="s">
        <v>969</v>
      </c>
      <c r="C306" s="27">
        <v>711136011</v>
      </c>
      <c r="D306" s="36">
        <v>26048410</v>
      </c>
      <c r="F306" s="42">
        <v>711101011</v>
      </c>
      <c r="G306" s="37"/>
      <c r="H306" s="38" t="s">
        <v>221</v>
      </c>
      <c r="I306" s="38"/>
      <c r="J306" s="38"/>
      <c r="K306" s="39"/>
      <c r="M306" s="37"/>
      <c r="N306" s="38" t="s">
        <v>400</v>
      </c>
      <c r="O306" s="38"/>
      <c r="P306" s="38"/>
      <c r="Q306" s="39"/>
      <c r="R306" s="62"/>
      <c r="S306" s="63">
        <f>VLOOKUP($F306,$C:$D,2,FALSE)</f>
        <v>4701842392</v>
      </c>
      <c r="T306" s="62"/>
      <c r="U306" s="63">
        <v>4154541546</v>
      </c>
      <c r="V306" s="70"/>
      <c r="W306" s="71">
        <v>1262797010</v>
      </c>
      <c r="AM306" s="7"/>
      <c r="AN306" s="7"/>
      <c r="AO306" s="7"/>
      <c r="AP306" s="7"/>
      <c r="AQ306" s="7"/>
    </row>
    <row r="307" spans="2:43" ht="14.25" customHeight="1">
      <c r="B307" s="34" t="s">
        <v>971</v>
      </c>
      <c r="C307" s="27">
        <v>711136013</v>
      </c>
      <c r="D307" s="36">
        <v>2547530</v>
      </c>
      <c r="F307" s="42"/>
      <c r="G307" s="37" t="s">
        <v>950</v>
      </c>
      <c r="H307" s="38"/>
      <c r="I307" s="38"/>
      <c r="J307" s="38"/>
      <c r="K307" s="39"/>
      <c r="M307" s="37" t="s">
        <v>401</v>
      </c>
      <c r="N307" s="38"/>
      <c r="O307" s="38"/>
      <c r="P307" s="38"/>
      <c r="Q307" s="39"/>
      <c r="R307" s="62"/>
      <c r="S307" s="63">
        <f>SUM(S308:S311)</f>
        <v>11796439986</v>
      </c>
      <c r="T307" s="62"/>
      <c r="U307" s="63">
        <v>10023291836</v>
      </c>
      <c r="V307" s="70"/>
      <c r="W307" s="71">
        <v>6611716646</v>
      </c>
      <c r="AM307" s="7"/>
      <c r="AN307" s="7"/>
      <c r="AO307" s="7"/>
      <c r="AP307" s="7"/>
      <c r="AQ307" s="7"/>
    </row>
    <row r="308" spans="2:43" ht="13.5">
      <c r="B308" s="34" t="s">
        <v>973</v>
      </c>
      <c r="C308" s="27">
        <v>711136015</v>
      </c>
      <c r="D308" s="36">
        <v>446719120</v>
      </c>
      <c r="F308" s="42"/>
      <c r="G308" s="37"/>
      <c r="H308" s="38" t="s">
        <v>953</v>
      </c>
      <c r="I308" s="38"/>
      <c r="J308" s="38"/>
      <c r="K308" s="39"/>
      <c r="M308" s="37"/>
      <c r="N308" s="38" t="s">
        <v>402</v>
      </c>
      <c r="O308" s="38"/>
      <c r="P308" s="38"/>
      <c r="Q308" s="39"/>
      <c r="R308" s="62"/>
      <c r="S308" s="67">
        <v>0</v>
      </c>
      <c r="T308" s="62"/>
      <c r="U308" s="67">
        <v>0</v>
      </c>
      <c r="V308" s="70"/>
      <c r="W308" s="67">
        <v>0</v>
      </c>
      <c r="AM308" s="7"/>
      <c r="AN308" s="7"/>
      <c r="AO308" s="7"/>
      <c r="AP308" s="7"/>
      <c r="AQ308" s="7"/>
    </row>
    <row r="309" spans="2:43" ht="13.5">
      <c r="B309" s="34" t="s">
        <v>975</v>
      </c>
      <c r="C309" s="27">
        <v>711136020</v>
      </c>
      <c r="D309" s="36">
        <v>44648694</v>
      </c>
      <c r="F309" s="42">
        <v>711156000</v>
      </c>
      <c r="G309" s="37"/>
      <c r="H309" s="38" t="s">
        <v>956</v>
      </c>
      <c r="I309" s="38"/>
      <c r="J309" s="38"/>
      <c r="K309" s="39"/>
      <c r="M309" s="37"/>
      <c r="N309" s="38" t="s">
        <v>403</v>
      </c>
      <c r="O309" s="38"/>
      <c r="P309" s="38"/>
      <c r="Q309" s="39"/>
      <c r="R309" s="62"/>
      <c r="S309" s="63">
        <f>VLOOKUP($F309,$C:$D,2,FALSE)</f>
        <v>4440338518</v>
      </c>
      <c r="T309" s="62"/>
      <c r="U309" s="63">
        <v>4591612917</v>
      </c>
      <c r="V309" s="70"/>
      <c r="W309" s="71">
        <v>2932858234</v>
      </c>
      <c r="AM309" s="7"/>
      <c r="AN309" s="7"/>
      <c r="AO309" s="7"/>
      <c r="AP309" s="7"/>
      <c r="AQ309" s="7"/>
    </row>
    <row r="310" spans="2:43" ht="13.5">
      <c r="B310" s="34" t="s">
        <v>977</v>
      </c>
      <c r="C310" s="27">
        <v>711136021</v>
      </c>
      <c r="D310" s="36">
        <v>1923354792</v>
      </c>
      <c r="F310" s="42">
        <v>711136000</v>
      </c>
      <c r="G310" s="37"/>
      <c r="H310" s="38" t="s">
        <v>959</v>
      </c>
      <c r="I310" s="38"/>
      <c r="J310" s="38"/>
      <c r="K310" s="39"/>
      <c r="M310" s="37"/>
      <c r="N310" s="38" t="s">
        <v>404</v>
      </c>
      <c r="O310" s="38"/>
      <c r="P310" s="38"/>
      <c r="Q310" s="39"/>
      <c r="R310" s="62"/>
      <c r="S310" s="63">
        <f>VLOOKUP($F310,$C:$D,2,FALSE)</f>
        <v>4650444993</v>
      </c>
      <c r="T310" s="62"/>
      <c r="U310" s="63">
        <v>3739594238</v>
      </c>
      <c r="V310" s="70"/>
      <c r="W310" s="71">
        <v>2694664999</v>
      </c>
      <c r="AM310" s="7"/>
      <c r="AN310" s="7"/>
      <c r="AO310" s="7"/>
      <c r="AP310" s="7"/>
      <c r="AQ310" s="7"/>
    </row>
    <row r="311" spans="2:43" ht="13.5">
      <c r="B311" s="34" t="s">
        <v>979</v>
      </c>
      <c r="C311" s="27">
        <v>711136023</v>
      </c>
      <c r="D311" s="36">
        <v>192327989</v>
      </c>
      <c r="F311" s="42"/>
      <c r="G311" s="37"/>
      <c r="H311" s="38" t="s">
        <v>962</v>
      </c>
      <c r="I311" s="38"/>
      <c r="J311" s="38"/>
      <c r="K311" s="39"/>
      <c r="M311" s="37"/>
      <c r="N311" s="38" t="s">
        <v>405</v>
      </c>
      <c r="O311" s="38"/>
      <c r="P311" s="38"/>
      <c r="Q311" s="39"/>
      <c r="R311" s="62"/>
      <c r="S311" s="63">
        <f>SUM(R312:R317)</f>
        <v>2705656475</v>
      </c>
      <c r="T311" s="62"/>
      <c r="U311" s="63">
        <v>1692084681</v>
      </c>
      <c r="V311" s="70"/>
      <c r="W311" s="71">
        <v>984193413</v>
      </c>
      <c r="AM311" s="7"/>
      <c r="AN311" s="7"/>
      <c r="AO311" s="7"/>
      <c r="AP311" s="7"/>
      <c r="AQ311" s="7"/>
    </row>
    <row r="312" spans="2:43" ht="13.5">
      <c r="B312" s="34" t="s">
        <v>981</v>
      </c>
      <c r="C312" s="27">
        <v>711136025</v>
      </c>
      <c r="D312" s="36">
        <v>2053023</v>
      </c>
      <c r="F312" s="42">
        <v>711198016</v>
      </c>
      <c r="G312" s="37"/>
      <c r="H312" s="38"/>
      <c r="I312" s="38" t="s">
        <v>92</v>
      </c>
      <c r="J312" s="38"/>
      <c r="K312" s="39"/>
      <c r="M312" s="37"/>
      <c r="N312" s="38"/>
      <c r="O312" s="38" t="s">
        <v>92</v>
      </c>
      <c r="P312" s="38"/>
      <c r="Q312" s="39"/>
      <c r="R312" s="62">
        <f>VLOOKUP($F312,$C:$D,2,FALSE)</f>
        <v>202533720</v>
      </c>
      <c r="S312" s="63"/>
      <c r="T312" s="62">
        <v>202221420</v>
      </c>
      <c r="U312" s="63"/>
      <c r="V312" s="70">
        <v>180084650</v>
      </c>
      <c r="W312" s="71"/>
      <c r="AK312" s="42">
        <v>711198026</v>
      </c>
      <c r="AM312" s="7"/>
      <c r="AN312" s="7"/>
      <c r="AO312" s="7"/>
      <c r="AP312" s="7"/>
      <c r="AQ312" s="7"/>
    </row>
    <row r="313" spans="2:43" ht="13.5">
      <c r="B313" s="34" t="s">
        <v>984</v>
      </c>
      <c r="C313" s="27">
        <v>711136027</v>
      </c>
      <c r="D313" s="36">
        <v>205294</v>
      </c>
      <c r="F313" s="42">
        <v>711198021</v>
      </c>
      <c r="G313" s="37"/>
      <c r="H313" s="38"/>
      <c r="I313" s="38" t="s">
        <v>93</v>
      </c>
      <c r="J313" s="38"/>
      <c r="K313" s="39"/>
      <c r="M313" s="37"/>
      <c r="N313" s="38"/>
      <c r="O313" s="38" t="s">
        <v>93</v>
      </c>
      <c r="P313" s="38"/>
      <c r="Q313" s="39"/>
      <c r="R313" s="62">
        <f>VLOOKUP($F313,$C:$D,2,FALSE)</f>
        <v>503909569</v>
      </c>
      <c r="S313" s="63"/>
      <c r="T313" s="62">
        <v>476654809</v>
      </c>
      <c r="U313" s="63"/>
      <c r="V313" s="70">
        <v>377937389</v>
      </c>
      <c r="W313" s="71"/>
      <c r="AK313" s="42">
        <v>711198027</v>
      </c>
      <c r="AM313" s="7"/>
      <c r="AN313" s="7"/>
      <c r="AO313" s="7"/>
      <c r="AP313" s="7"/>
      <c r="AQ313" s="7"/>
    </row>
    <row r="314" spans="2:43" ht="16.5" customHeight="1">
      <c r="B314" s="34" t="s">
        <v>986</v>
      </c>
      <c r="C314" s="27">
        <v>711136030</v>
      </c>
      <c r="D314" s="36">
        <v>121470</v>
      </c>
      <c r="F314" s="42"/>
      <c r="G314" s="37"/>
      <c r="H314" s="38"/>
      <c r="I314" s="38" t="s">
        <v>966</v>
      </c>
      <c r="J314" s="38"/>
      <c r="K314" s="39"/>
      <c r="M314" s="37"/>
      <c r="N314" s="38"/>
      <c r="O314" s="38" t="s">
        <v>94</v>
      </c>
      <c r="P314" s="38"/>
      <c r="Q314" s="39"/>
      <c r="R314" s="62">
        <f>VLOOKUP($AK312,$C:$D,2,FALSE)+VLOOKUP($AK313,$C:$D,2,FALSE)</f>
        <v>1663600291</v>
      </c>
      <c r="S314" s="63"/>
      <c r="T314" s="62">
        <v>638630000</v>
      </c>
      <c r="U314" s="63"/>
      <c r="V314" s="70">
        <v>234476640</v>
      </c>
      <c r="W314" s="71"/>
      <c r="AM314" s="7"/>
      <c r="AN314" s="7"/>
      <c r="AO314" s="7"/>
      <c r="AP314" s="7"/>
      <c r="AQ314" s="7"/>
    </row>
    <row r="315" spans="2:43" ht="13.5">
      <c r="B315" s="34" t="s">
        <v>988</v>
      </c>
      <c r="C315" s="27">
        <v>711136031</v>
      </c>
      <c r="D315" s="36">
        <v>12120</v>
      </c>
      <c r="F315" s="42">
        <v>711198041</v>
      </c>
      <c r="G315" s="37"/>
      <c r="H315" s="38"/>
      <c r="I315" s="38" t="s">
        <v>95</v>
      </c>
      <c r="J315" s="38"/>
      <c r="K315" s="39"/>
      <c r="M315" s="37"/>
      <c r="N315" s="38"/>
      <c r="O315" s="38" t="s">
        <v>95</v>
      </c>
      <c r="P315" s="38"/>
      <c r="Q315" s="39"/>
      <c r="R315" s="62">
        <f>VLOOKUP($F315,$C:$D,2,FALSE)</f>
        <v>19440000</v>
      </c>
      <c r="S315" s="63"/>
      <c r="T315" s="62">
        <v>21020000</v>
      </c>
      <c r="U315" s="63"/>
      <c r="V315" s="70">
        <v>12960000</v>
      </c>
      <c r="W315" s="71"/>
      <c r="AM315" s="7"/>
      <c r="AN315" s="7"/>
      <c r="AO315" s="7"/>
      <c r="AP315" s="7"/>
      <c r="AQ315" s="7"/>
    </row>
    <row r="316" spans="2:43" ht="13.5">
      <c r="B316" s="34" t="s">
        <v>989</v>
      </c>
      <c r="C316" s="27">
        <v>711136029</v>
      </c>
      <c r="D316" s="36">
        <v>10305059</v>
      </c>
      <c r="F316" s="42">
        <v>711198042</v>
      </c>
      <c r="G316" s="37"/>
      <c r="H316" s="38"/>
      <c r="I316" s="38" t="s">
        <v>222</v>
      </c>
      <c r="J316" s="38"/>
      <c r="K316" s="39"/>
      <c r="M316" s="37"/>
      <c r="N316" s="38"/>
      <c r="O316" s="38" t="s">
        <v>406</v>
      </c>
      <c r="P316" s="38"/>
      <c r="Q316" s="39"/>
      <c r="R316" s="62">
        <f>VLOOKUP($F316,$C:$D,2,FALSE)</f>
        <v>5040300</v>
      </c>
      <c r="S316" s="63"/>
      <c r="T316" s="62">
        <v>3981600</v>
      </c>
      <c r="U316" s="63"/>
      <c r="V316" s="70">
        <v>1501200</v>
      </c>
      <c r="W316" s="71"/>
      <c r="AM316" s="7"/>
      <c r="AN316" s="7"/>
      <c r="AO316" s="7"/>
      <c r="AP316" s="7"/>
      <c r="AQ316" s="7"/>
    </row>
    <row r="317" spans="2:43" ht="13.5">
      <c r="B317" s="34" t="s">
        <v>991</v>
      </c>
      <c r="C317" s="27">
        <v>711136033</v>
      </c>
      <c r="D317" s="36">
        <v>991359</v>
      </c>
      <c r="F317" s="42">
        <v>711198056</v>
      </c>
      <c r="G317" s="37"/>
      <c r="H317" s="38"/>
      <c r="I317" s="38" t="s">
        <v>223</v>
      </c>
      <c r="J317" s="38"/>
      <c r="K317" s="39"/>
      <c r="M317" s="37"/>
      <c r="N317" s="38"/>
      <c r="O317" s="38" t="s">
        <v>407</v>
      </c>
      <c r="P317" s="38"/>
      <c r="Q317" s="39"/>
      <c r="R317" s="62">
        <f>VLOOKUP($F317,$C:$D,2,FALSE)</f>
        <v>311132595</v>
      </c>
      <c r="S317" s="63"/>
      <c r="T317" s="62">
        <v>349576852</v>
      </c>
      <c r="U317" s="63"/>
      <c r="V317" s="70">
        <v>177233534</v>
      </c>
      <c r="W317" s="71"/>
      <c r="AM317" s="7"/>
      <c r="AN317" s="7"/>
      <c r="AO317" s="7"/>
      <c r="AP317" s="7"/>
      <c r="AQ317" s="7"/>
    </row>
    <row r="318" spans="2:43" ht="13.5">
      <c r="B318" s="34" t="s">
        <v>993</v>
      </c>
      <c r="C318" s="27">
        <v>711136034</v>
      </c>
      <c r="D318" s="36">
        <v>0</v>
      </c>
      <c r="F318" s="42"/>
      <c r="G318" s="52" t="s">
        <v>96</v>
      </c>
      <c r="H318" s="53"/>
      <c r="I318" s="53"/>
      <c r="J318" s="53"/>
      <c r="K318" s="54"/>
      <c r="M318" s="37" t="s">
        <v>96</v>
      </c>
      <c r="N318" s="38"/>
      <c r="O318" s="38"/>
      <c r="P318" s="38"/>
      <c r="Q318" s="39"/>
      <c r="R318" s="70"/>
      <c r="S318" s="71">
        <f>S214+S252+S270+S283+S299+S304+S307</f>
        <v>6266730518891</v>
      </c>
      <c r="T318" s="70"/>
      <c r="U318" s="71">
        <v>7028816027345</v>
      </c>
      <c r="V318" s="70"/>
      <c r="W318" s="71">
        <v>4020431494843</v>
      </c>
      <c r="AM318" s="7"/>
      <c r="AN318" s="7"/>
      <c r="AO318" s="7"/>
      <c r="AP318" s="7"/>
      <c r="AQ318" s="7"/>
    </row>
    <row r="319" spans="2:43" ht="13.5">
      <c r="B319" s="34" t="s">
        <v>995</v>
      </c>
      <c r="C319" s="27">
        <v>711136036</v>
      </c>
      <c r="D319" s="36">
        <v>0</v>
      </c>
      <c r="F319" s="42"/>
      <c r="G319" s="37" t="s">
        <v>97</v>
      </c>
      <c r="H319" s="38"/>
      <c r="I319" s="38"/>
      <c r="J319" s="38"/>
      <c r="K319" s="39"/>
      <c r="M319" s="37" t="s">
        <v>97</v>
      </c>
      <c r="N319" s="38"/>
      <c r="O319" s="38"/>
      <c r="P319" s="38"/>
      <c r="Q319" s="39"/>
      <c r="R319" s="62"/>
      <c r="S319" s="63"/>
      <c r="T319" s="62"/>
      <c r="U319" s="63"/>
      <c r="V319" s="70"/>
      <c r="W319" s="71"/>
      <c r="AM319" s="7"/>
      <c r="AN319" s="7"/>
      <c r="AO319" s="7"/>
      <c r="AP319" s="7"/>
      <c r="AQ319" s="7"/>
    </row>
    <row r="320" spans="2:43" ht="13.5">
      <c r="B320" s="34" t="s">
        <v>996</v>
      </c>
      <c r="C320" s="27">
        <v>711136043</v>
      </c>
      <c r="D320" s="36">
        <v>1633635471</v>
      </c>
      <c r="F320" s="42"/>
      <c r="G320" s="37" t="s">
        <v>224</v>
      </c>
      <c r="H320" s="38"/>
      <c r="I320" s="38"/>
      <c r="J320" s="38"/>
      <c r="K320" s="39"/>
      <c r="M320" s="37" t="s">
        <v>408</v>
      </c>
      <c r="N320" s="38"/>
      <c r="O320" s="38"/>
      <c r="P320" s="38"/>
      <c r="Q320" s="39"/>
      <c r="R320" s="62"/>
      <c r="S320" s="63">
        <f>SUM(S321:S322)</f>
        <v>363969375000</v>
      </c>
      <c r="T320" s="62"/>
      <c r="U320" s="63">
        <v>335114900000</v>
      </c>
      <c r="V320" s="70"/>
      <c r="W320" s="71">
        <v>277405950000</v>
      </c>
      <c r="AM320" s="7"/>
      <c r="AN320" s="7"/>
      <c r="AO320" s="7"/>
      <c r="AP320" s="7"/>
      <c r="AQ320" s="7"/>
    </row>
    <row r="321" spans="2:43" ht="13.5">
      <c r="B321" s="34" t="s">
        <v>997</v>
      </c>
      <c r="C321" s="27">
        <v>711136072</v>
      </c>
      <c r="D321" s="36">
        <v>27312392</v>
      </c>
      <c r="F321" s="42">
        <v>810601000</v>
      </c>
      <c r="G321" s="37"/>
      <c r="H321" s="38" t="s">
        <v>98</v>
      </c>
      <c r="I321" s="38"/>
      <c r="J321" s="38"/>
      <c r="K321" s="39"/>
      <c r="M321" s="37"/>
      <c r="N321" s="38" t="s">
        <v>98</v>
      </c>
      <c r="O321" s="38"/>
      <c r="P321" s="38"/>
      <c r="Q321" s="39"/>
      <c r="R321" s="62"/>
      <c r="S321" s="63">
        <f>VLOOKUP($F321,$C:$D,2,FALSE)</f>
        <v>277405950000</v>
      </c>
      <c r="T321" s="62"/>
      <c r="U321" s="63">
        <v>277405950000</v>
      </c>
      <c r="V321" s="70"/>
      <c r="W321" s="71">
        <v>277405950000</v>
      </c>
      <c r="AM321" s="7"/>
      <c r="AN321" s="7"/>
      <c r="AO321" s="7"/>
      <c r="AP321" s="7"/>
      <c r="AQ321" s="7"/>
    </row>
    <row r="322" spans="2:43" ht="13.5">
      <c r="B322" s="34" t="s">
        <v>1166</v>
      </c>
      <c r="C322" s="27">
        <v>711198000</v>
      </c>
      <c r="D322" s="36">
        <v>2705656475</v>
      </c>
      <c r="F322" s="42">
        <v>810606000</v>
      </c>
      <c r="G322" s="37"/>
      <c r="H322" s="38" t="s">
        <v>983</v>
      </c>
      <c r="I322" s="38"/>
      <c r="J322" s="38"/>
      <c r="K322" s="39"/>
      <c r="M322" s="37"/>
      <c r="N322" s="38" t="s">
        <v>409</v>
      </c>
      <c r="O322" s="38"/>
      <c r="P322" s="38"/>
      <c r="Q322" s="39"/>
      <c r="R322" s="62"/>
      <c r="S322" s="63">
        <f>VLOOKUP($F322,$C:$D,2,FALSE)</f>
        <v>86563425000</v>
      </c>
      <c r="T322" s="62"/>
      <c r="U322" s="63">
        <v>57708950000</v>
      </c>
      <c r="V322" s="70"/>
      <c r="W322" s="67">
        <v>0</v>
      </c>
      <c r="AM322" s="7"/>
      <c r="AN322" s="7"/>
      <c r="AO322" s="7"/>
      <c r="AP322" s="7"/>
      <c r="AQ322" s="7"/>
    </row>
    <row r="323" spans="2:43" ht="13.5">
      <c r="B323" s="34" t="s">
        <v>92</v>
      </c>
      <c r="C323" s="27">
        <v>711198016</v>
      </c>
      <c r="D323" s="36">
        <v>202533720</v>
      </c>
      <c r="F323" s="42"/>
      <c r="G323" s="37" t="s">
        <v>225</v>
      </c>
      <c r="H323" s="38"/>
      <c r="I323" s="38"/>
      <c r="J323" s="38"/>
      <c r="K323" s="39"/>
      <c r="M323" s="37" t="s">
        <v>410</v>
      </c>
      <c r="N323" s="38"/>
      <c r="O323" s="38"/>
      <c r="P323" s="38"/>
      <c r="Q323" s="39"/>
      <c r="R323" s="62"/>
      <c r="S323" s="63">
        <f>SUM(S324:S326)</f>
        <v>100257247482</v>
      </c>
      <c r="T323" s="62"/>
      <c r="U323" s="63">
        <v>70096043647</v>
      </c>
      <c r="V323" s="70"/>
      <c r="W323" s="71">
        <v>9767358387</v>
      </c>
      <c r="AM323" s="7"/>
      <c r="AN323" s="7"/>
      <c r="AO323" s="7"/>
      <c r="AP323" s="7"/>
      <c r="AQ323" s="7"/>
    </row>
    <row r="324" spans="2:43" ht="13.5">
      <c r="B324" s="34" t="s">
        <v>93</v>
      </c>
      <c r="C324" s="27">
        <v>711198021</v>
      </c>
      <c r="D324" s="36">
        <v>503909569</v>
      </c>
      <c r="F324" s="42">
        <v>830100000</v>
      </c>
      <c r="G324" s="37"/>
      <c r="H324" s="38" t="s">
        <v>99</v>
      </c>
      <c r="I324" s="38"/>
      <c r="J324" s="38"/>
      <c r="K324" s="39"/>
      <c r="M324" s="37"/>
      <c r="N324" s="38" t="s">
        <v>99</v>
      </c>
      <c r="O324" s="38"/>
      <c r="P324" s="38"/>
      <c r="Q324" s="39"/>
      <c r="R324" s="62"/>
      <c r="S324" s="63">
        <f>VLOOKUP($F324,$C:$D,2,FALSE)</f>
        <v>100252645668</v>
      </c>
      <c r="T324" s="62"/>
      <c r="U324" s="63">
        <v>70091441833</v>
      </c>
      <c r="V324" s="70"/>
      <c r="W324" s="71">
        <v>9762756573</v>
      </c>
      <c r="AM324" s="7"/>
      <c r="AN324" s="7"/>
      <c r="AO324" s="7"/>
      <c r="AP324" s="7"/>
      <c r="AQ324" s="7"/>
    </row>
    <row r="325" spans="2:43" ht="13.5">
      <c r="B325" s="34" t="s">
        <v>94</v>
      </c>
      <c r="C325" s="27">
        <v>711198026</v>
      </c>
      <c r="D325" s="36">
        <v>1634963421</v>
      </c>
      <c r="F325" s="42">
        <v>831100000</v>
      </c>
      <c r="G325" s="37"/>
      <c r="H325" s="38" t="s">
        <v>100</v>
      </c>
      <c r="I325" s="38"/>
      <c r="J325" s="38"/>
      <c r="K325" s="39"/>
      <c r="M325" s="37"/>
      <c r="N325" s="38" t="s">
        <v>100</v>
      </c>
      <c r="O325" s="38"/>
      <c r="P325" s="38"/>
      <c r="Q325" s="39"/>
      <c r="R325" s="62"/>
      <c r="S325" s="63">
        <f>VLOOKUP($F325,$C:$D,2,FALSE)</f>
        <v>1505390</v>
      </c>
      <c r="T325" s="62"/>
      <c r="U325" s="63">
        <v>1505390</v>
      </c>
      <c r="V325" s="70"/>
      <c r="W325" s="71">
        <v>1505390</v>
      </c>
      <c r="AM325" s="7"/>
      <c r="AN325" s="7"/>
      <c r="AO325" s="7"/>
      <c r="AP325" s="7"/>
      <c r="AQ325" s="7"/>
    </row>
    <row r="326" spans="2:43" ht="13.5">
      <c r="B326" s="34" t="s">
        <v>998</v>
      </c>
      <c r="C326" s="27">
        <v>711198027</v>
      </c>
      <c r="D326" s="36">
        <v>28636870</v>
      </c>
      <c r="F326" s="42">
        <v>831600000</v>
      </c>
      <c r="G326" s="37"/>
      <c r="H326" s="38" t="s">
        <v>101</v>
      </c>
      <c r="I326" s="38"/>
      <c r="J326" s="38"/>
      <c r="K326" s="39"/>
      <c r="M326" s="37"/>
      <c r="N326" s="38" t="s">
        <v>101</v>
      </c>
      <c r="O326" s="38"/>
      <c r="P326" s="38"/>
      <c r="Q326" s="39"/>
      <c r="R326" s="62"/>
      <c r="S326" s="63">
        <f>VLOOKUP($F326,$C:$D,2,FALSE)</f>
        <v>3096424</v>
      </c>
      <c r="T326" s="62"/>
      <c r="U326" s="63">
        <v>3096424</v>
      </c>
      <c r="V326" s="70"/>
      <c r="W326" s="71">
        <v>3096424</v>
      </c>
      <c r="AM326" s="7"/>
      <c r="AN326" s="7"/>
      <c r="AO326" s="7"/>
      <c r="AP326" s="7"/>
      <c r="AQ326" s="7"/>
    </row>
    <row r="327" spans="2:43" ht="13.5">
      <c r="B327" s="34" t="s">
        <v>1000</v>
      </c>
      <c r="C327" s="27">
        <v>711198041</v>
      </c>
      <c r="D327" s="36">
        <v>19440000</v>
      </c>
      <c r="F327" s="42"/>
      <c r="G327" s="37" t="s">
        <v>226</v>
      </c>
      <c r="H327" s="38"/>
      <c r="I327" s="38"/>
      <c r="J327" s="38"/>
      <c r="K327" s="39"/>
      <c r="M327" s="37" t="s">
        <v>411</v>
      </c>
      <c r="N327" s="38"/>
      <c r="O327" s="38"/>
      <c r="P327" s="38"/>
      <c r="Q327" s="39"/>
      <c r="R327" s="62"/>
      <c r="S327" s="63">
        <f>S328</f>
        <v>-46549638620</v>
      </c>
      <c r="T327" s="62"/>
      <c r="U327" s="63">
        <v>-46549638620</v>
      </c>
      <c r="V327" s="70"/>
      <c r="W327" s="71">
        <v>-46549638620</v>
      </c>
      <c r="AM327" s="7"/>
      <c r="AN327" s="7"/>
      <c r="AO327" s="7"/>
      <c r="AP327" s="7"/>
      <c r="AQ327" s="7"/>
    </row>
    <row r="328" spans="2:43" ht="13.5">
      <c r="B328" s="34" t="s">
        <v>1002</v>
      </c>
      <c r="C328" s="27">
        <v>711198042</v>
      </c>
      <c r="D328" s="36">
        <v>5040300</v>
      </c>
      <c r="F328" s="42">
        <v>850600000</v>
      </c>
      <c r="G328" s="37"/>
      <c r="H328" s="38" t="s">
        <v>102</v>
      </c>
      <c r="I328" s="38"/>
      <c r="J328" s="38"/>
      <c r="K328" s="39"/>
      <c r="M328" s="37"/>
      <c r="N328" s="38" t="s">
        <v>102</v>
      </c>
      <c r="O328" s="38"/>
      <c r="P328" s="38"/>
      <c r="Q328" s="39"/>
      <c r="R328" s="62"/>
      <c r="S328" s="63">
        <f>VLOOKUP($F328,$C:$D,2,FALSE)</f>
        <v>-46549638620</v>
      </c>
      <c r="T328" s="62"/>
      <c r="U328" s="63">
        <v>-46549638620</v>
      </c>
      <c r="V328" s="70"/>
      <c r="W328" s="71">
        <v>-46549638620</v>
      </c>
      <c r="AM328" s="7"/>
      <c r="AN328" s="7"/>
      <c r="AO328" s="7"/>
      <c r="AP328" s="7"/>
      <c r="AQ328" s="7"/>
    </row>
    <row r="329" spans="2:43" ht="13.5">
      <c r="B329" s="34" t="s">
        <v>1004</v>
      </c>
      <c r="C329" s="27">
        <v>711198056</v>
      </c>
      <c r="D329" s="36">
        <v>311132595</v>
      </c>
      <c r="F329" s="42"/>
      <c r="G329" s="37" t="s">
        <v>240</v>
      </c>
      <c r="H329" s="38"/>
      <c r="I329" s="38"/>
      <c r="J329" s="38"/>
      <c r="K329" s="39"/>
      <c r="M329" s="37" t="s">
        <v>412</v>
      </c>
      <c r="N329" s="38"/>
      <c r="O329" s="38"/>
      <c r="P329" s="38"/>
      <c r="Q329" s="39"/>
      <c r="R329" s="62"/>
      <c r="S329" s="63">
        <f>SUM(S330:S332)</f>
        <v>399324440455</v>
      </c>
      <c r="T329" s="62"/>
      <c r="U329" s="63">
        <v>382346092155</v>
      </c>
      <c r="V329" s="70"/>
      <c r="W329" s="71">
        <v>274325182599</v>
      </c>
      <c r="AM329" s="7"/>
      <c r="AN329" s="7"/>
      <c r="AO329" s="7"/>
      <c r="AP329" s="7"/>
      <c r="AQ329" s="7"/>
    </row>
    <row r="330" spans="2:43" ht="13.5">
      <c r="B330" s="34" t="s">
        <v>1006</v>
      </c>
      <c r="C330" s="27"/>
      <c r="D330" s="36">
        <v>6266730518891</v>
      </c>
      <c r="F330" s="42">
        <v>840100000</v>
      </c>
      <c r="G330" s="37"/>
      <c r="H330" s="38" t="s">
        <v>103</v>
      </c>
      <c r="I330" s="38"/>
      <c r="J330" s="38"/>
      <c r="K330" s="39"/>
      <c r="M330" s="37"/>
      <c r="N330" s="38" t="s">
        <v>103</v>
      </c>
      <c r="O330" s="38"/>
      <c r="P330" s="38"/>
      <c r="Q330" s="39"/>
      <c r="R330" s="62"/>
      <c r="S330" s="63">
        <f>VLOOKUP($F330,$C:$D,2,FALSE)</f>
        <v>12986377252</v>
      </c>
      <c r="T330" s="62"/>
      <c r="U330" s="63">
        <v>9772031440</v>
      </c>
      <c r="V330" s="70"/>
      <c r="W330" s="71">
        <v>8033035066</v>
      </c>
      <c r="AM330" s="7"/>
      <c r="AN330" s="7"/>
      <c r="AO330" s="7"/>
      <c r="AP330" s="7"/>
      <c r="AQ330" s="7"/>
    </row>
    <row r="331" spans="2:43" ht="13.5">
      <c r="B331" s="34" t="s">
        <v>97</v>
      </c>
      <c r="C331" s="27">
        <v>800000000</v>
      </c>
      <c r="D331" s="36">
        <v>0</v>
      </c>
      <c r="F331" s="42">
        <v>840200000</v>
      </c>
      <c r="G331" s="37"/>
      <c r="H331" s="38" t="s">
        <v>104</v>
      </c>
      <c r="I331" s="38"/>
      <c r="J331" s="38"/>
      <c r="K331" s="39"/>
      <c r="M331" s="37"/>
      <c r="N331" s="38" t="s">
        <v>1226</v>
      </c>
      <c r="O331" s="38"/>
      <c r="P331" s="38"/>
      <c r="Q331" s="39"/>
      <c r="R331" s="62"/>
      <c r="S331" s="63">
        <f>VLOOKUP($F331,$C:$D,2,FALSE)</f>
        <v>9087973818</v>
      </c>
      <c r="T331" s="62"/>
      <c r="U331" s="63">
        <v>7959167253</v>
      </c>
      <c r="V331" s="70"/>
      <c r="W331" s="71">
        <v>3637917734</v>
      </c>
      <c r="AM331" s="7"/>
      <c r="AN331" s="7"/>
      <c r="AO331" s="7"/>
      <c r="AP331" s="7"/>
      <c r="AQ331" s="7"/>
    </row>
    <row r="332" spans="2:43" ht="13.5">
      <c r="B332" s="34" t="s">
        <v>408</v>
      </c>
      <c r="C332" s="27">
        <v>810000000</v>
      </c>
      <c r="D332" s="36">
        <v>363969375000</v>
      </c>
      <c r="F332" s="42">
        <v>842600000</v>
      </c>
      <c r="G332" s="37"/>
      <c r="H332" s="38" t="s">
        <v>227</v>
      </c>
      <c r="I332" s="38"/>
      <c r="J332" s="38"/>
      <c r="K332" s="39"/>
      <c r="M332" s="37"/>
      <c r="N332" s="38" t="s">
        <v>1227</v>
      </c>
      <c r="O332" s="38"/>
      <c r="P332" s="38"/>
      <c r="Q332" s="39"/>
      <c r="R332" s="62"/>
      <c r="S332" s="63">
        <f>VLOOKUP($F332,$C:$D,2,FALSE)</f>
        <v>377250089385</v>
      </c>
      <c r="T332" s="62"/>
      <c r="U332" s="63">
        <v>364614893462</v>
      </c>
      <c r="V332" s="70"/>
      <c r="W332" s="71">
        <v>262654229799</v>
      </c>
      <c r="AM332" s="7"/>
      <c r="AN332" s="7"/>
      <c r="AO332" s="7"/>
      <c r="AP332" s="7"/>
      <c r="AQ332" s="7"/>
    </row>
    <row r="333" spans="2:43" ht="13.5">
      <c r="B333" s="34" t="s">
        <v>98</v>
      </c>
      <c r="C333" s="27">
        <v>810601000</v>
      </c>
      <c r="D333" s="36">
        <v>277405950000</v>
      </c>
      <c r="F333" s="42"/>
      <c r="G333" s="52" t="s">
        <v>105</v>
      </c>
      <c r="H333" s="53"/>
      <c r="I333" s="53"/>
      <c r="J333" s="53"/>
      <c r="K333" s="54"/>
      <c r="M333" s="37" t="s">
        <v>105</v>
      </c>
      <c r="N333" s="38"/>
      <c r="O333" s="38"/>
      <c r="P333" s="38"/>
      <c r="Q333" s="39"/>
      <c r="R333" s="70"/>
      <c r="S333" s="71">
        <f>S320+S323+S327+S329</f>
        <v>817001424317</v>
      </c>
      <c r="T333" s="70"/>
      <c r="U333" s="71">
        <v>741007397182</v>
      </c>
      <c r="V333" s="70"/>
      <c r="W333" s="71">
        <v>514948852366</v>
      </c>
      <c r="AM333" s="7"/>
      <c r="AN333" s="7"/>
      <c r="AO333" s="7"/>
      <c r="AP333" s="7"/>
      <c r="AQ333" s="7"/>
    </row>
    <row r="334" spans="2:43" ht="13.5">
      <c r="B334" s="34" t="s">
        <v>409</v>
      </c>
      <c r="C334" s="27">
        <v>810606000</v>
      </c>
      <c r="D334" s="36">
        <v>86563425000</v>
      </c>
      <c r="F334" s="42"/>
      <c r="G334" s="55" t="s">
        <v>106</v>
      </c>
      <c r="H334" s="56"/>
      <c r="I334" s="56"/>
      <c r="J334" s="56"/>
      <c r="K334" s="57"/>
      <c r="M334" s="55" t="s">
        <v>106</v>
      </c>
      <c r="N334" s="56"/>
      <c r="O334" s="56"/>
      <c r="P334" s="56"/>
      <c r="Q334" s="57"/>
      <c r="R334" s="65"/>
      <c r="S334" s="76">
        <f>S318+S333</f>
        <v>7083731943208</v>
      </c>
      <c r="T334" s="65"/>
      <c r="U334" s="76">
        <v>7769823424527</v>
      </c>
      <c r="V334" s="74"/>
      <c r="W334" s="75">
        <v>4535380347209</v>
      </c>
      <c r="AM334" s="7"/>
      <c r="AN334" s="7"/>
      <c r="AO334" s="7"/>
      <c r="AP334" s="7"/>
      <c r="AQ334" s="7"/>
    </row>
    <row r="335" spans="2:43" ht="13.5">
      <c r="B335" s="34" t="s">
        <v>1011</v>
      </c>
      <c r="C335" s="27">
        <v>810606020</v>
      </c>
      <c r="D335" s="36">
        <v>86563425000</v>
      </c>
    </row>
    <row r="336" spans="2:43" ht="13.5">
      <c r="B336" s="34" t="s">
        <v>410</v>
      </c>
      <c r="C336" s="27">
        <v>830000000</v>
      </c>
      <c r="D336" s="36">
        <v>100257247482</v>
      </c>
    </row>
    <row r="337" spans="2:43" ht="13.5">
      <c r="B337" s="34" t="s">
        <v>99</v>
      </c>
      <c r="C337" s="27">
        <v>830100000</v>
      </c>
      <c r="D337" s="36">
        <v>100252645668</v>
      </c>
      <c r="E337" s="28"/>
    </row>
    <row r="338" spans="2:43" ht="13.5">
      <c r="B338" s="34" t="s">
        <v>100</v>
      </c>
      <c r="C338" s="27">
        <v>831100000</v>
      </c>
      <c r="D338" s="36">
        <v>1505390</v>
      </c>
      <c r="E338" s="28"/>
    </row>
    <row r="339" spans="2:43" ht="13.5">
      <c r="B339" s="34" t="s">
        <v>101</v>
      </c>
      <c r="C339" s="27">
        <v>831600000</v>
      </c>
      <c r="D339" s="36">
        <v>3096424</v>
      </c>
      <c r="E339" s="28"/>
    </row>
    <row r="340" spans="2:43" ht="13.5">
      <c r="B340" s="34" t="s">
        <v>1016</v>
      </c>
      <c r="C340" s="27">
        <v>831699000</v>
      </c>
      <c r="D340" s="36">
        <v>3096424</v>
      </c>
      <c r="E340" s="28"/>
      <c r="AM340" s="7"/>
      <c r="AN340" s="7"/>
      <c r="AO340" s="7"/>
      <c r="AP340" s="7"/>
      <c r="AQ340" s="7"/>
    </row>
    <row r="341" spans="2:43" ht="13.5">
      <c r="B341" s="34" t="s">
        <v>411</v>
      </c>
      <c r="C341" s="27">
        <v>850000000</v>
      </c>
      <c r="D341" s="36">
        <v>-46549638620</v>
      </c>
      <c r="AM341" s="7"/>
      <c r="AN341" s="7"/>
      <c r="AO341" s="7"/>
      <c r="AP341" s="7"/>
      <c r="AQ341" s="7"/>
    </row>
    <row r="342" spans="2:43" ht="13.5">
      <c r="B342" s="34" t="s">
        <v>102</v>
      </c>
      <c r="C342" s="27">
        <v>850600000</v>
      </c>
      <c r="D342" s="36">
        <v>-46549638620</v>
      </c>
      <c r="AM342" s="7"/>
      <c r="AN342" s="7"/>
      <c r="AO342" s="7"/>
      <c r="AP342" s="7"/>
      <c r="AQ342" s="7"/>
    </row>
    <row r="343" spans="2:43" ht="13.5">
      <c r="B343" s="34" t="s">
        <v>412</v>
      </c>
      <c r="C343" s="27">
        <v>840000000</v>
      </c>
      <c r="D343" s="36">
        <v>399324440455</v>
      </c>
      <c r="E343" s="28"/>
      <c r="AM343" s="7"/>
      <c r="AN343" s="7"/>
      <c r="AO343" s="7"/>
      <c r="AP343" s="7"/>
      <c r="AQ343" s="7"/>
    </row>
    <row r="344" spans="2:43" ht="13.5">
      <c r="B344" s="34" t="s">
        <v>103</v>
      </c>
      <c r="C344" s="27">
        <v>840100000</v>
      </c>
      <c r="D344" s="36">
        <v>12986377252</v>
      </c>
      <c r="AM344" s="7"/>
      <c r="AN344" s="7"/>
      <c r="AO344" s="7"/>
      <c r="AP344" s="7"/>
      <c r="AQ344" s="7"/>
    </row>
    <row r="345" spans="2:43" ht="13.5">
      <c r="B345" s="34" t="s">
        <v>104</v>
      </c>
      <c r="C345" s="27">
        <v>840200000</v>
      </c>
      <c r="D345" s="36">
        <v>9087973818</v>
      </c>
      <c r="AM345" s="7"/>
      <c r="AN345" s="7"/>
      <c r="AO345" s="7"/>
      <c r="AP345" s="7"/>
      <c r="AQ345" s="7"/>
    </row>
    <row r="346" spans="2:43" ht="13.5">
      <c r="B346" s="34" t="s">
        <v>413</v>
      </c>
      <c r="C346" s="27">
        <v>842600000</v>
      </c>
      <c r="D346" s="36">
        <v>377250089385</v>
      </c>
      <c r="AM346" s="7"/>
      <c r="AN346" s="7"/>
      <c r="AO346" s="7"/>
      <c r="AP346" s="7"/>
      <c r="AQ346" s="7"/>
    </row>
    <row r="347" spans="2:43" ht="13.5">
      <c r="B347" s="34" t="s">
        <v>1018</v>
      </c>
      <c r="C347" s="27">
        <v>842621000</v>
      </c>
      <c r="D347" s="36">
        <v>49121806424</v>
      </c>
      <c r="AM347" s="7"/>
      <c r="AN347" s="7"/>
      <c r="AO347" s="7"/>
      <c r="AP347" s="7"/>
      <c r="AQ347" s="7"/>
    </row>
    <row r="348" spans="2:43" ht="13.5">
      <c r="B348" s="34" t="s">
        <v>1019</v>
      </c>
      <c r="C348" s="27"/>
      <c r="D348" s="36">
        <v>817001424317</v>
      </c>
      <c r="AM348" s="7"/>
      <c r="AN348" s="7"/>
      <c r="AO348" s="7"/>
      <c r="AP348" s="7"/>
      <c r="AQ348" s="7"/>
    </row>
    <row r="349" spans="2:43" ht="13.5">
      <c r="B349" s="34" t="s">
        <v>1020</v>
      </c>
      <c r="C349" s="27"/>
      <c r="D349" s="36">
        <v>7083731943208</v>
      </c>
      <c r="AM349" s="7"/>
      <c r="AN349" s="7"/>
      <c r="AO349" s="7"/>
      <c r="AP349" s="7"/>
      <c r="AQ349" s="7"/>
    </row>
    <row r="350" spans="2:43" ht="13.5">
      <c r="B350" s="34" t="s">
        <v>1020</v>
      </c>
      <c r="C350" s="27"/>
      <c r="D350" s="36">
        <v>7083731943208</v>
      </c>
      <c r="AM350" s="7"/>
      <c r="AN350" s="7"/>
      <c r="AO350" s="7"/>
      <c r="AP350" s="7"/>
      <c r="AQ350" s="7"/>
    </row>
    <row r="351" spans="2:43" ht="13.5">
      <c r="C351" s="10"/>
      <c r="AM351" s="7"/>
      <c r="AN351" s="7"/>
      <c r="AO351" s="7"/>
      <c r="AP351" s="7"/>
      <c r="AQ351" s="7"/>
    </row>
    <row r="352" spans="2:43" ht="13.5">
      <c r="C352" s="10"/>
      <c r="AM352" s="7"/>
      <c r="AN352" s="7"/>
      <c r="AO352" s="7"/>
      <c r="AP352" s="7"/>
      <c r="AQ352" s="7"/>
    </row>
    <row r="353" spans="2:43" ht="13.5">
      <c r="C353" s="10"/>
      <c r="AM353" s="7"/>
      <c r="AN353" s="7"/>
      <c r="AO353" s="7"/>
      <c r="AP353" s="7"/>
      <c r="AQ353" s="7"/>
    </row>
    <row r="354" spans="2:43" ht="13.5">
      <c r="C354" s="10"/>
      <c r="AM354" s="7"/>
      <c r="AN354" s="7"/>
      <c r="AO354" s="7"/>
      <c r="AP354" s="7"/>
      <c r="AQ354" s="7"/>
    </row>
    <row r="355" spans="2:43" ht="13.5">
      <c r="C355" s="10"/>
      <c r="AM355" s="7"/>
      <c r="AN355" s="7"/>
      <c r="AO355" s="7"/>
      <c r="AP355" s="7"/>
      <c r="AQ355" s="7"/>
    </row>
    <row r="356" spans="2:43" ht="13.5">
      <c r="C356" s="10"/>
      <c r="AM356" s="7"/>
      <c r="AN356" s="7"/>
      <c r="AO356" s="7"/>
      <c r="AP356" s="7"/>
      <c r="AQ356" s="7"/>
    </row>
    <row r="357" spans="2:43" ht="13.5">
      <c r="C357" s="10"/>
      <c r="AM357" s="7"/>
      <c r="AN357" s="7"/>
      <c r="AO357" s="7"/>
      <c r="AP357" s="7"/>
      <c r="AQ357" s="7"/>
    </row>
    <row r="358" spans="2:43" ht="13.5">
      <c r="C358" s="10"/>
      <c r="AM358" s="7"/>
      <c r="AN358" s="7"/>
      <c r="AO358" s="7"/>
      <c r="AP358" s="7"/>
      <c r="AQ358" s="7"/>
    </row>
    <row r="359" spans="2:43" ht="13.5">
      <c r="C359" s="10"/>
      <c r="AM359" s="7"/>
      <c r="AN359" s="7"/>
      <c r="AO359" s="7"/>
      <c r="AP359" s="7"/>
      <c r="AQ359" s="7"/>
    </row>
    <row r="360" spans="2:43" ht="13.5">
      <c r="C360" s="10"/>
      <c r="AM360" s="7"/>
      <c r="AN360" s="7"/>
      <c r="AO360" s="7"/>
      <c r="AP360" s="7"/>
      <c r="AQ360" s="7"/>
    </row>
    <row r="361" spans="2:43" ht="13.5">
      <c r="C361" s="10"/>
      <c r="AM361" s="7"/>
      <c r="AN361" s="7"/>
      <c r="AO361" s="7"/>
      <c r="AP361" s="7"/>
      <c r="AQ361" s="7"/>
    </row>
    <row r="362" spans="2:43" ht="13.5">
      <c r="C362" s="10"/>
      <c r="AM362" s="7"/>
      <c r="AN362" s="7"/>
      <c r="AO362" s="7"/>
      <c r="AP362" s="7"/>
      <c r="AQ362" s="7"/>
    </row>
    <row r="363" spans="2:43" ht="13.5">
      <c r="C363" s="10"/>
      <c r="AM363" s="7"/>
      <c r="AN363" s="7"/>
      <c r="AO363" s="7"/>
      <c r="AP363" s="7"/>
      <c r="AQ363" s="7"/>
    </row>
    <row r="364" spans="2:43">
      <c r="B364" s="58"/>
      <c r="C364" s="59"/>
      <c r="D364" s="58"/>
      <c r="AM364" s="7"/>
      <c r="AN364" s="7"/>
      <c r="AO364" s="7"/>
      <c r="AP364" s="7"/>
      <c r="AQ364" s="7"/>
    </row>
    <row r="365" spans="2:43">
      <c r="B365" s="58"/>
      <c r="C365" s="59"/>
      <c r="D365" s="58"/>
      <c r="AM365" s="7"/>
      <c r="AN365" s="7"/>
      <c r="AO365" s="7"/>
      <c r="AP365" s="7"/>
      <c r="AQ365" s="7"/>
    </row>
    <row r="366" spans="2:43">
      <c r="B366" s="58"/>
      <c r="C366" s="59"/>
      <c r="D366" s="58"/>
      <c r="AM366" s="7"/>
      <c r="AN366" s="7"/>
      <c r="AO366" s="7"/>
      <c r="AP366" s="7"/>
      <c r="AQ366" s="7"/>
    </row>
    <row r="367" spans="2:43">
      <c r="B367" s="58"/>
      <c r="C367" s="59"/>
      <c r="D367" s="58"/>
      <c r="AM367" s="7"/>
      <c r="AN367" s="7"/>
      <c r="AO367" s="7"/>
      <c r="AP367" s="7"/>
      <c r="AQ367" s="7"/>
    </row>
    <row r="368" spans="2:43">
      <c r="B368" s="58"/>
      <c r="C368" s="59"/>
      <c r="D368" s="58"/>
      <c r="AM368" s="7"/>
      <c r="AN368" s="7"/>
      <c r="AO368" s="7"/>
      <c r="AP368" s="7"/>
      <c r="AQ368" s="7"/>
    </row>
    <row r="369" spans="2:43">
      <c r="B369" s="58"/>
      <c r="C369" s="59"/>
      <c r="D369" s="58"/>
      <c r="AM369" s="7"/>
      <c r="AN369" s="7"/>
      <c r="AO369" s="7"/>
      <c r="AP369" s="7"/>
      <c r="AQ369" s="7"/>
    </row>
    <row r="370" spans="2:43">
      <c r="B370" s="58"/>
      <c r="C370" s="59"/>
      <c r="D370" s="58"/>
      <c r="AM370" s="7"/>
      <c r="AN370" s="7"/>
      <c r="AO370" s="7"/>
      <c r="AP370" s="7"/>
      <c r="AQ370" s="7"/>
    </row>
    <row r="371" spans="2:43">
      <c r="B371" s="58"/>
      <c r="C371" s="59"/>
      <c r="D371" s="58"/>
      <c r="AM371" s="7"/>
      <c r="AN371" s="7"/>
      <c r="AO371" s="7"/>
      <c r="AP371" s="7"/>
      <c r="AQ371" s="7"/>
    </row>
    <row r="372" spans="2:43">
      <c r="B372" s="58"/>
      <c r="C372" s="59"/>
      <c r="D372" s="58"/>
      <c r="AM372" s="7"/>
      <c r="AN372" s="7"/>
      <c r="AO372" s="7"/>
      <c r="AP372" s="7"/>
      <c r="AQ372" s="7"/>
    </row>
    <row r="373" spans="2:43">
      <c r="B373" s="58"/>
      <c r="C373" s="59"/>
      <c r="D373" s="58"/>
      <c r="AM373" s="7"/>
      <c r="AN373" s="7"/>
      <c r="AO373" s="7"/>
      <c r="AP373" s="7"/>
      <c r="AQ373" s="7"/>
    </row>
    <row r="374" spans="2:43">
      <c r="B374" s="58"/>
      <c r="C374" s="59"/>
      <c r="D374" s="58"/>
      <c r="AM374" s="7"/>
      <c r="AN374" s="7"/>
      <c r="AO374" s="7"/>
      <c r="AP374" s="7"/>
      <c r="AQ374" s="7"/>
    </row>
    <row r="375" spans="2:43">
      <c r="B375" s="58"/>
      <c r="C375" s="59"/>
      <c r="D375" s="58"/>
      <c r="AM375" s="7"/>
      <c r="AN375" s="7"/>
      <c r="AO375" s="7"/>
      <c r="AP375" s="7"/>
      <c r="AQ375" s="7"/>
    </row>
    <row r="376" spans="2:43">
      <c r="B376" s="58"/>
      <c r="C376" s="59"/>
      <c r="D376" s="58"/>
      <c r="AM376" s="7"/>
      <c r="AN376" s="7"/>
      <c r="AO376" s="7"/>
      <c r="AP376" s="7"/>
      <c r="AQ376" s="7"/>
    </row>
    <row r="377" spans="2:43">
      <c r="B377" s="58"/>
      <c r="C377" s="59"/>
      <c r="D377" s="58"/>
      <c r="AM377" s="7"/>
      <c r="AN377" s="7"/>
      <c r="AO377" s="7"/>
      <c r="AP377" s="7"/>
      <c r="AQ377" s="7"/>
    </row>
    <row r="378" spans="2:43">
      <c r="B378" s="58"/>
      <c r="C378" s="59"/>
      <c r="D378" s="58"/>
      <c r="AM378" s="7"/>
      <c r="AN378" s="7"/>
      <c r="AO378" s="7"/>
      <c r="AP378" s="7"/>
      <c r="AQ378" s="7"/>
    </row>
    <row r="379" spans="2:43">
      <c r="B379" s="58"/>
      <c r="C379" s="59"/>
      <c r="D379" s="58"/>
      <c r="AM379" s="7"/>
      <c r="AN379" s="7"/>
      <c r="AO379" s="7"/>
      <c r="AP379" s="7"/>
      <c r="AQ379" s="7"/>
    </row>
    <row r="380" spans="2:43">
      <c r="B380" s="58"/>
      <c r="C380" s="59"/>
      <c r="D380" s="58"/>
      <c r="AM380" s="7"/>
      <c r="AN380" s="7"/>
      <c r="AO380" s="7"/>
      <c r="AP380" s="7"/>
      <c r="AQ380" s="7"/>
    </row>
    <row r="381" spans="2:43">
      <c r="B381" s="58"/>
      <c r="C381" s="59"/>
      <c r="D381" s="58"/>
      <c r="AM381" s="7"/>
      <c r="AN381" s="7"/>
      <c r="AO381" s="7"/>
      <c r="AP381" s="7"/>
      <c r="AQ381" s="7"/>
    </row>
    <row r="382" spans="2:43">
      <c r="B382" s="58"/>
      <c r="C382" s="59"/>
      <c r="D382" s="58"/>
      <c r="AM382" s="7"/>
      <c r="AN382" s="7"/>
      <c r="AO382" s="7"/>
      <c r="AP382" s="7"/>
      <c r="AQ382" s="7"/>
    </row>
    <row r="383" spans="2:43">
      <c r="B383" s="58"/>
      <c r="C383" s="59"/>
      <c r="D383" s="58"/>
      <c r="AM383" s="7"/>
      <c r="AN383" s="7"/>
      <c r="AO383" s="7"/>
      <c r="AP383" s="7"/>
      <c r="AQ383" s="7"/>
    </row>
    <row r="384" spans="2:43">
      <c r="B384" s="58"/>
      <c r="C384" s="59"/>
      <c r="D384" s="58"/>
      <c r="AM384" s="7"/>
      <c r="AN384" s="7"/>
      <c r="AO384" s="7"/>
      <c r="AP384" s="7"/>
      <c r="AQ384" s="7"/>
    </row>
    <row r="385" spans="2:43">
      <c r="B385" s="58"/>
      <c r="C385" s="59"/>
      <c r="D385" s="58"/>
      <c r="AM385" s="7"/>
      <c r="AN385" s="7"/>
      <c r="AO385" s="7"/>
      <c r="AP385" s="7"/>
      <c r="AQ385" s="7"/>
    </row>
    <row r="386" spans="2:43">
      <c r="B386" s="58"/>
      <c r="C386" s="59"/>
      <c r="D386" s="58"/>
      <c r="AM386" s="7"/>
      <c r="AN386" s="7"/>
      <c r="AO386" s="7"/>
      <c r="AP386" s="7"/>
      <c r="AQ386" s="7"/>
    </row>
    <row r="387" spans="2:43">
      <c r="B387" s="58"/>
      <c r="C387" s="59"/>
      <c r="D387" s="58"/>
      <c r="AM387" s="7"/>
      <c r="AN387" s="7"/>
      <c r="AO387" s="7"/>
      <c r="AP387" s="7"/>
      <c r="AQ387" s="7"/>
    </row>
    <row r="388" spans="2:43">
      <c r="B388" s="58"/>
      <c r="C388" s="59"/>
      <c r="D388" s="58"/>
      <c r="AM388" s="7"/>
      <c r="AN388" s="7"/>
      <c r="AO388" s="7"/>
      <c r="AP388" s="7"/>
      <c r="AQ388" s="7"/>
    </row>
    <row r="389" spans="2:43">
      <c r="B389" s="58"/>
      <c r="C389" s="59"/>
      <c r="D389" s="58"/>
      <c r="AM389" s="7"/>
      <c r="AN389" s="7"/>
      <c r="AO389" s="7"/>
      <c r="AP389" s="7"/>
      <c r="AQ389" s="7"/>
    </row>
    <row r="390" spans="2:43">
      <c r="B390" s="58"/>
      <c r="C390" s="59"/>
      <c r="D390" s="58"/>
      <c r="AM390" s="7"/>
      <c r="AN390" s="7"/>
      <c r="AO390" s="7"/>
      <c r="AP390" s="7"/>
      <c r="AQ390" s="7"/>
    </row>
    <row r="391" spans="2:43">
      <c r="B391" s="58"/>
      <c r="C391" s="59"/>
      <c r="D391" s="58"/>
      <c r="AM391" s="7"/>
      <c r="AN391" s="7"/>
      <c r="AO391" s="7"/>
      <c r="AP391" s="7"/>
      <c r="AQ391" s="7"/>
    </row>
    <row r="392" spans="2:43">
      <c r="B392" s="58"/>
      <c r="C392" s="59"/>
      <c r="D392" s="58"/>
      <c r="AM392" s="7"/>
      <c r="AN392" s="7"/>
      <c r="AO392" s="7"/>
      <c r="AP392" s="7"/>
      <c r="AQ392" s="7"/>
    </row>
    <row r="393" spans="2:43">
      <c r="B393" s="58"/>
      <c r="C393" s="59"/>
      <c r="D393" s="58"/>
      <c r="AM393" s="7"/>
      <c r="AN393" s="7"/>
      <c r="AO393" s="7"/>
      <c r="AP393" s="7"/>
      <c r="AQ393" s="7"/>
    </row>
    <row r="394" spans="2:43">
      <c r="B394" s="58"/>
      <c r="C394" s="59"/>
      <c r="D394" s="58"/>
      <c r="AM394" s="7"/>
      <c r="AN394" s="7"/>
      <c r="AO394" s="7"/>
      <c r="AP394" s="7"/>
      <c r="AQ394" s="7"/>
    </row>
    <row r="395" spans="2:43">
      <c r="B395" s="58"/>
      <c r="C395" s="59"/>
      <c r="D395" s="58"/>
      <c r="AM395" s="7"/>
      <c r="AN395" s="7"/>
      <c r="AO395" s="7"/>
      <c r="AP395" s="7"/>
      <c r="AQ395" s="7"/>
    </row>
    <row r="396" spans="2:43">
      <c r="B396" s="58"/>
      <c r="C396" s="59"/>
      <c r="D396" s="58"/>
      <c r="AM396" s="7"/>
      <c r="AN396" s="7"/>
      <c r="AO396" s="7"/>
      <c r="AP396" s="7"/>
      <c r="AQ396" s="7"/>
    </row>
    <row r="397" spans="2:43">
      <c r="B397" s="20"/>
      <c r="C397" s="19"/>
      <c r="D397" s="20"/>
      <c r="AM397" s="7"/>
      <c r="AN397" s="7"/>
      <c r="AO397" s="7"/>
      <c r="AP397" s="7"/>
      <c r="AQ397" s="7"/>
    </row>
    <row r="398" spans="2:43">
      <c r="B398" s="20"/>
      <c r="C398" s="19"/>
      <c r="D398" s="20"/>
      <c r="AM398" s="7"/>
      <c r="AN398" s="7"/>
      <c r="AO398" s="7"/>
      <c r="AP398" s="7"/>
      <c r="AQ398" s="7"/>
    </row>
    <row r="399" spans="2:43">
      <c r="B399" s="20"/>
      <c r="C399" s="19"/>
      <c r="D399" s="20"/>
      <c r="AM399" s="7"/>
      <c r="AN399" s="7"/>
      <c r="AO399" s="7"/>
      <c r="AP399" s="7"/>
      <c r="AQ399" s="7"/>
    </row>
    <row r="400" spans="2:43">
      <c r="B400" s="20"/>
      <c r="C400" s="19"/>
      <c r="D400" s="20"/>
      <c r="AM400" s="7"/>
      <c r="AN400" s="7"/>
      <c r="AO400" s="7"/>
      <c r="AP400" s="7"/>
      <c r="AQ400" s="7"/>
    </row>
    <row r="401" spans="2:43">
      <c r="B401" s="20"/>
      <c r="C401" s="19"/>
      <c r="D401" s="20"/>
      <c r="AM401" s="7"/>
      <c r="AN401" s="7"/>
      <c r="AO401" s="7"/>
      <c r="AP401" s="7"/>
      <c r="AQ401" s="7"/>
    </row>
    <row r="402" spans="2:43">
      <c r="B402" s="20"/>
      <c r="C402" s="19"/>
      <c r="D402" s="20"/>
      <c r="AM402" s="7"/>
      <c r="AN402" s="7"/>
      <c r="AO402" s="7"/>
      <c r="AP402" s="7"/>
      <c r="AQ402" s="7"/>
    </row>
    <row r="403" spans="2:43">
      <c r="B403" s="20"/>
      <c r="C403" s="19"/>
      <c r="D403" s="20"/>
      <c r="AM403" s="7"/>
      <c r="AN403" s="7"/>
      <c r="AO403" s="7"/>
      <c r="AP403" s="7"/>
      <c r="AQ403" s="7"/>
    </row>
    <row r="404" spans="2:43">
      <c r="B404" s="20"/>
      <c r="C404" s="19"/>
      <c r="D404" s="20"/>
      <c r="AM404" s="7"/>
      <c r="AN404" s="7"/>
      <c r="AO404" s="7"/>
      <c r="AP404" s="7"/>
      <c r="AQ404" s="7"/>
    </row>
    <row r="405" spans="2:43">
      <c r="B405" s="20"/>
      <c r="C405" s="19"/>
      <c r="D405" s="20"/>
      <c r="AM405" s="7"/>
      <c r="AN405" s="7"/>
      <c r="AO405" s="7"/>
      <c r="AP405" s="7"/>
      <c r="AQ405" s="7"/>
    </row>
    <row r="406" spans="2:43">
      <c r="B406" s="20"/>
      <c r="C406" s="19"/>
      <c r="D406" s="20"/>
      <c r="AM406" s="7"/>
      <c r="AN406" s="7"/>
      <c r="AO406" s="7"/>
      <c r="AP406" s="7"/>
      <c r="AQ406" s="7"/>
    </row>
    <row r="407" spans="2:43">
      <c r="B407" s="20"/>
      <c r="C407" s="19"/>
      <c r="D407" s="20"/>
      <c r="AM407" s="7"/>
      <c r="AN407" s="7"/>
      <c r="AO407" s="7"/>
      <c r="AP407" s="7"/>
      <c r="AQ407" s="7"/>
    </row>
    <row r="408" spans="2:43">
      <c r="B408" s="20"/>
      <c r="C408" s="19"/>
      <c r="D408" s="20"/>
      <c r="AM408" s="7"/>
      <c r="AN408" s="7"/>
      <c r="AO408" s="7"/>
      <c r="AP408" s="7"/>
      <c r="AQ408" s="7"/>
    </row>
    <row r="409" spans="2:43">
      <c r="B409" s="20"/>
      <c r="C409" s="19"/>
      <c r="D409" s="20"/>
      <c r="AM409" s="7"/>
      <c r="AN409" s="7"/>
      <c r="AO409" s="7"/>
      <c r="AP409" s="7"/>
      <c r="AQ409" s="7"/>
    </row>
    <row r="410" spans="2:43">
      <c r="B410" s="20"/>
      <c r="C410" s="19"/>
      <c r="D410" s="20"/>
      <c r="AM410" s="7"/>
      <c r="AN410" s="7"/>
      <c r="AO410" s="7"/>
      <c r="AP410" s="7"/>
      <c r="AQ410" s="7"/>
    </row>
    <row r="411" spans="2:43">
      <c r="B411" s="20"/>
      <c r="C411" s="19"/>
      <c r="D411" s="20"/>
      <c r="AM411" s="7"/>
      <c r="AN411" s="7"/>
      <c r="AO411" s="7"/>
      <c r="AP411" s="7"/>
      <c r="AQ411" s="7"/>
    </row>
    <row r="412" spans="2:43">
      <c r="B412" s="20"/>
      <c r="C412" s="19"/>
      <c r="D412" s="20"/>
      <c r="AM412" s="7"/>
      <c r="AN412" s="7"/>
      <c r="AO412" s="7"/>
      <c r="AP412" s="7"/>
      <c r="AQ412" s="7"/>
    </row>
    <row r="413" spans="2:43">
      <c r="B413" s="20"/>
      <c r="C413" s="19"/>
      <c r="D413" s="20"/>
      <c r="AM413" s="7"/>
      <c r="AN413" s="7"/>
      <c r="AO413" s="7"/>
      <c r="AP413" s="7"/>
      <c r="AQ413" s="7"/>
    </row>
    <row r="414" spans="2:43">
      <c r="B414" s="20"/>
      <c r="C414" s="19"/>
      <c r="D414" s="20"/>
      <c r="AM414" s="7"/>
      <c r="AN414" s="7"/>
      <c r="AO414" s="7"/>
      <c r="AP414" s="7"/>
      <c r="AQ414" s="7"/>
    </row>
    <row r="415" spans="2:43">
      <c r="B415" s="20"/>
      <c r="C415" s="19"/>
      <c r="D415" s="20"/>
      <c r="AM415" s="7"/>
      <c r="AN415" s="7"/>
      <c r="AO415" s="7"/>
      <c r="AP415" s="7"/>
      <c r="AQ415" s="7"/>
    </row>
    <row r="416" spans="2:43">
      <c r="B416" s="20"/>
      <c r="C416" s="19"/>
      <c r="D416" s="20"/>
      <c r="AM416" s="7"/>
      <c r="AN416" s="7"/>
      <c r="AO416" s="7"/>
      <c r="AP416" s="7"/>
      <c r="AQ416" s="7"/>
    </row>
    <row r="417" spans="2:43">
      <c r="B417" s="20"/>
      <c r="C417" s="19"/>
      <c r="D417" s="20"/>
      <c r="AM417" s="7"/>
      <c r="AN417" s="7"/>
      <c r="AO417" s="7"/>
      <c r="AP417" s="7"/>
      <c r="AQ417" s="7"/>
    </row>
    <row r="418" spans="2:43">
      <c r="B418" s="20"/>
      <c r="C418" s="19"/>
      <c r="D418" s="20"/>
    </row>
    <row r="419" spans="2:43">
      <c r="B419" s="20"/>
      <c r="C419" s="19"/>
      <c r="D419" s="20"/>
    </row>
    <row r="420" spans="2:43">
      <c r="B420" s="20"/>
      <c r="C420" s="19"/>
      <c r="D420" s="20"/>
    </row>
    <row r="421" spans="2:43">
      <c r="B421" s="20"/>
      <c r="C421" s="19"/>
      <c r="D421" s="20"/>
    </row>
    <row r="422" spans="2:43">
      <c r="B422" s="20"/>
      <c r="C422" s="19"/>
      <c r="D422" s="20"/>
    </row>
    <row r="423" spans="2:43">
      <c r="B423" s="20"/>
      <c r="C423" s="19"/>
      <c r="D423" s="20"/>
    </row>
    <row r="424" spans="2:43">
      <c r="B424" s="20"/>
      <c r="C424" s="19"/>
      <c r="D424" s="20"/>
    </row>
    <row r="425" spans="2:43">
      <c r="B425" s="20"/>
      <c r="C425" s="19"/>
      <c r="D425" s="20"/>
    </row>
    <row r="426" spans="2:43">
      <c r="B426" s="20"/>
      <c r="C426" s="19"/>
      <c r="D426" s="20"/>
    </row>
    <row r="427" spans="2:43">
      <c r="B427" s="20"/>
      <c r="C427" s="19"/>
      <c r="D427" s="20"/>
    </row>
    <row r="428" spans="2:43">
      <c r="B428" s="20"/>
      <c r="C428" s="19"/>
      <c r="D428" s="20"/>
    </row>
    <row r="429" spans="2:43">
      <c r="B429" s="20"/>
      <c r="C429" s="19"/>
      <c r="D429" s="20"/>
    </row>
    <row r="430" spans="2:43">
      <c r="B430" s="20"/>
      <c r="C430" s="19"/>
      <c r="D430" s="20"/>
    </row>
    <row r="431" spans="2:43">
      <c r="B431" s="20"/>
      <c r="C431" s="19"/>
      <c r="D431" s="20"/>
    </row>
    <row r="432" spans="2:43">
      <c r="B432" s="20"/>
      <c r="C432" s="19"/>
      <c r="D432" s="20"/>
    </row>
    <row r="433" spans="2:4">
      <c r="B433" s="20"/>
      <c r="C433" s="19"/>
      <c r="D433" s="20"/>
    </row>
    <row r="434" spans="2:4">
      <c r="B434" s="20"/>
      <c r="C434" s="19"/>
      <c r="D434" s="20"/>
    </row>
    <row r="435" spans="2:4">
      <c r="B435" s="20"/>
      <c r="C435" s="19"/>
      <c r="D435" s="20"/>
    </row>
    <row r="436" spans="2:4">
      <c r="B436" s="20"/>
      <c r="C436" s="19"/>
      <c r="D436" s="20"/>
    </row>
    <row r="437" spans="2:4">
      <c r="B437" s="20"/>
      <c r="C437" s="19"/>
      <c r="D437" s="20"/>
    </row>
    <row r="438" spans="2:4">
      <c r="B438" s="20"/>
      <c r="C438" s="19"/>
      <c r="D438" s="20"/>
    </row>
    <row r="439" spans="2:4">
      <c r="B439" s="20"/>
      <c r="C439" s="19"/>
      <c r="D439" s="20"/>
    </row>
    <row r="440" spans="2:4">
      <c r="B440" s="20"/>
      <c r="C440" s="19"/>
      <c r="D440" s="20"/>
    </row>
    <row r="441" spans="2:4">
      <c r="B441" s="20"/>
      <c r="C441" s="19"/>
      <c r="D441" s="20"/>
    </row>
    <row r="442" spans="2:4">
      <c r="B442" s="20"/>
      <c r="C442" s="19"/>
      <c r="D442" s="20"/>
    </row>
    <row r="443" spans="2:4">
      <c r="B443" s="20"/>
      <c r="C443" s="19"/>
      <c r="D443" s="20"/>
    </row>
    <row r="444" spans="2:4">
      <c r="B444" s="20"/>
      <c r="C444" s="19"/>
      <c r="D444" s="20"/>
    </row>
    <row r="445" spans="2:4">
      <c r="B445" s="20"/>
      <c r="C445" s="19"/>
      <c r="D445" s="20"/>
    </row>
    <row r="446" spans="2:4">
      <c r="B446" s="20"/>
      <c r="C446" s="19"/>
      <c r="D446" s="20"/>
    </row>
    <row r="447" spans="2:4">
      <c r="B447" s="20"/>
      <c r="C447" s="19"/>
      <c r="D447" s="20"/>
    </row>
    <row r="448" spans="2:4">
      <c r="B448" s="19"/>
      <c r="C448" s="19"/>
      <c r="D448" s="19"/>
    </row>
    <row r="449" spans="2:4">
      <c r="B449" s="19"/>
      <c r="C449" s="19"/>
      <c r="D449" s="19"/>
    </row>
    <row r="450" spans="2:4">
      <c r="B450" s="20"/>
      <c r="C450" s="19"/>
      <c r="D450" s="20"/>
    </row>
    <row r="451" spans="2:4">
      <c r="B451" s="20"/>
      <c r="C451" s="19"/>
      <c r="D451" s="20"/>
    </row>
    <row r="452" spans="2:4">
      <c r="B452" s="20"/>
      <c r="C452" s="19"/>
      <c r="D452" s="20"/>
    </row>
    <row r="453" spans="2:4">
      <c r="B453" s="20"/>
      <c r="C453" s="19"/>
      <c r="D453" s="20"/>
    </row>
    <row r="454" spans="2:4">
      <c r="B454" s="20"/>
      <c r="C454" s="19"/>
      <c r="D454" s="20"/>
    </row>
    <row r="455" spans="2:4">
      <c r="B455" s="20"/>
      <c r="C455" s="19"/>
      <c r="D455" s="20"/>
    </row>
    <row r="456" spans="2:4">
      <c r="B456" s="20"/>
      <c r="C456" s="19"/>
      <c r="D456" s="20"/>
    </row>
    <row r="479" spans="5:5">
      <c r="E479" s="28"/>
    </row>
    <row r="487" ht="15" customHeight="1"/>
    <row r="488" ht="15" customHeight="1"/>
    <row r="489" ht="15" customHeight="1"/>
    <row r="504" spans="5:5">
      <c r="E504" s="28"/>
    </row>
    <row r="505" spans="5:5">
      <c r="E505" s="28"/>
    </row>
    <row r="506" spans="5:5">
      <c r="E506" s="28"/>
    </row>
    <row r="507" spans="5:5">
      <c r="E507" s="28"/>
    </row>
    <row r="510" spans="5:5">
      <c r="E510" s="28"/>
    </row>
    <row r="520" ht="16.5" customHeight="1"/>
    <row r="566" ht="13.5" customHeight="1"/>
    <row r="568" ht="13.5" customHeight="1"/>
    <row r="592" ht="16.5" customHeight="1"/>
    <row r="611" ht="13.5" customHeight="1"/>
    <row r="621" ht="13.5" customHeight="1"/>
    <row r="623" ht="13.5" customHeight="1"/>
    <row r="626" ht="13.5" customHeight="1"/>
    <row r="640" ht="16.5" customHeight="1"/>
    <row r="672" ht="13.5" customHeight="1"/>
    <row r="674" ht="13.5" customHeight="1"/>
    <row r="684" ht="13.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903" ht="16.5" customHeight="1"/>
    <row r="962" ht="16.5" customHeight="1"/>
    <row r="976" ht="14.25" customHeight="1"/>
    <row r="986" ht="16.5" customHeight="1"/>
    <row r="999" ht="16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376" ht="13.5" customHeight="1"/>
    <row r="1444" ht="13.5" customHeight="1"/>
    <row r="1450" ht="13.5" customHeight="1"/>
    <row r="1504" ht="13.5" customHeight="1"/>
    <row r="1522" ht="16.5" customHeight="1"/>
    <row r="1528" ht="16.5" customHeight="1"/>
    <row r="1530" ht="13.5" customHeight="1"/>
    <row r="1543" ht="16.5" customHeight="1"/>
    <row r="1544" ht="13.5" customHeight="1"/>
    <row r="1546" ht="13.5" customHeight="1"/>
    <row r="1563" ht="13.5" customHeight="1"/>
    <row r="1570" ht="13.5" customHeight="1"/>
    <row r="1572" ht="13.5" customHeight="1"/>
    <row r="1599" ht="16.5" customHeight="1"/>
    <row r="1618" ht="13.5" customHeight="1"/>
    <row r="1625" ht="16.5" customHeight="1"/>
    <row r="1638" ht="16.5" customHeight="1"/>
  </sheetData>
  <sheetProtection algorithmName="SHA-512" hashValue="I31+6QOgiswt2QR2ZDvfL27RViaQrq3fsxYp8+c1ULOhZyEDcpYdB9moXX8mDVhOkr2CXVzlTlowGLrEBS535Q==" saltValue="UYdGAbda26GPJJLT/Jw4Mg==" spinCount="100000" sheet="1" objects="1" scenarios="1"/>
  <mergeCells count="9">
    <mergeCell ref="M4:W4"/>
    <mergeCell ref="M5:W5"/>
    <mergeCell ref="M2:W2"/>
    <mergeCell ref="V7:W7"/>
    <mergeCell ref="B5:D5"/>
    <mergeCell ref="G7:K7"/>
    <mergeCell ref="M7:Q7"/>
    <mergeCell ref="T7:U7"/>
    <mergeCell ref="R7:S7"/>
  </mergeCells>
  <phoneticPr fontId="54" type="noConversion"/>
  <pageMargins left="0.23622047244094491" right="0.23622047244094491" top="0.74803149606299213" bottom="0.74803149606299213" header="0.31496062992125984" footer="0.31496062992125984"/>
  <pageSetup paperSize="9" scale="90" fitToHeight="0" orientation="portrait" r:id="rId1"/>
  <ignoredErrors>
    <ignoredError sqref="R29:W208 R299:S334 R217:U298 T299:U334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W1638"/>
  <sheetViews>
    <sheetView showGridLines="0" zoomScale="120" zoomScaleNormal="120" workbookViewId="0">
      <pane ySplit="7" topLeftCell="A8" activePane="bottomLeft" state="frozen"/>
      <selection pane="bottomLeft"/>
    </sheetView>
  </sheetViews>
  <sheetFormatPr defaultRowHeight="16.5"/>
  <cols>
    <col min="1" max="1" width="7.75" style="10" customWidth="1"/>
    <col min="2" max="2" width="20" style="10" hidden="1" customWidth="1"/>
    <col min="3" max="3" width="11.375" style="12" hidden="1" customWidth="1"/>
    <col min="4" max="4" width="15.625" style="13" hidden="1" customWidth="1"/>
    <col min="5" max="5" width="4.875" style="10" hidden="1" customWidth="1"/>
    <col min="6" max="6" width="3.375" style="10" hidden="1" customWidth="1"/>
    <col min="7" max="8" width="1.25" style="10" customWidth="1"/>
    <col min="9" max="9" width="3.75" style="10" customWidth="1"/>
    <col min="10" max="10" width="27.875" style="10" customWidth="1"/>
    <col min="11" max="11" width="15.5" style="10" customWidth="1"/>
    <col min="12" max="14" width="15" style="10" customWidth="1"/>
    <col min="15" max="23" width="13" style="16" hidden="1" customWidth="1"/>
    <col min="24" max="28" width="9" style="10" customWidth="1"/>
    <col min="29" max="30" width="1.125" style="10" customWidth="1"/>
    <col min="31" max="31" width="5.25" style="10" customWidth="1"/>
    <col min="32" max="35" width="7.625" style="10" customWidth="1"/>
    <col min="36" max="37" width="14" style="10" customWidth="1"/>
    <col min="38" max="16384" width="9" style="10"/>
  </cols>
  <sheetData>
    <row r="2" spans="2:23">
      <c r="G2" s="113" t="s">
        <v>0</v>
      </c>
      <c r="H2" s="113"/>
      <c r="I2" s="113"/>
      <c r="J2" s="113"/>
      <c r="K2" s="113"/>
      <c r="L2" s="113"/>
      <c r="M2" s="113"/>
      <c r="N2" s="113"/>
      <c r="O2" s="80"/>
      <c r="P2" s="80"/>
      <c r="Q2" s="80"/>
    </row>
    <row r="3" spans="2:23">
      <c r="G3" s="2"/>
      <c r="H3" s="2"/>
      <c r="I3" s="2"/>
      <c r="J3" s="2"/>
      <c r="K3" s="2"/>
      <c r="L3" s="2"/>
      <c r="M3" s="2"/>
      <c r="N3" s="1"/>
      <c r="O3" s="1"/>
      <c r="P3" s="1"/>
      <c r="Q3" s="1"/>
    </row>
    <row r="4" spans="2:23">
      <c r="G4" s="114" t="s">
        <v>1221</v>
      </c>
      <c r="H4" s="114"/>
      <c r="I4" s="114"/>
      <c r="J4" s="114"/>
      <c r="K4" s="114"/>
      <c r="L4" s="114"/>
      <c r="M4" s="114"/>
      <c r="N4" s="114"/>
      <c r="O4" s="7"/>
      <c r="P4" s="7"/>
      <c r="Q4" s="7"/>
    </row>
    <row r="5" spans="2:23" ht="16.5" customHeight="1">
      <c r="B5" s="106" t="s">
        <v>415</v>
      </c>
      <c r="C5" s="106"/>
      <c r="D5" s="106"/>
      <c r="G5" s="114" t="s">
        <v>1220</v>
      </c>
      <c r="H5" s="114"/>
      <c r="I5" s="114"/>
      <c r="J5" s="114"/>
      <c r="K5" s="114"/>
      <c r="L5" s="114"/>
      <c r="M5" s="114"/>
      <c r="N5" s="114"/>
      <c r="O5" s="7"/>
      <c r="P5" s="7"/>
      <c r="Q5" s="7"/>
    </row>
    <row r="6" spans="2:23">
      <c r="G6" s="3" t="s">
        <v>114</v>
      </c>
      <c r="H6" s="3"/>
      <c r="I6" s="3"/>
      <c r="J6" s="3"/>
      <c r="K6" s="3"/>
      <c r="L6" s="3"/>
      <c r="M6" s="3"/>
      <c r="N6" s="5" t="s">
        <v>133</v>
      </c>
      <c r="O6" s="5"/>
      <c r="P6" s="3"/>
      <c r="R6" s="17"/>
      <c r="S6" s="17"/>
      <c r="T6" s="17"/>
      <c r="U6" s="17"/>
      <c r="V6" s="17"/>
      <c r="W6" s="17"/>
    </row>
    <row r="7" spans="2:23" ht="17.25" thickBot="1">
      <c r="B7" s="21" t="s">
        <v>417</v>
      </c>
      <c r="C7" s="19"/>
      <c r="D7" s="22"/>
      <c r="G7" s="115" t="s">
        <v>241</v>
      </c>
      <c r="H7" s="116"/>
      <c r="I7" s="116"/>
      <c r="J7" s="116"/>
      <c r="K7" s="117" t="s">
        <v>1222</v>
      </c>
      <c r="L7" s="118"/>
      <c r="M7" s="117" t="s">
        <v>1223</v>
      </c>
      <c r="N7" s="118"/>
      <c r="O7" s="77"/>
      <c r="P7" s="17"/>
      <c r="Q7" s="17"/>
      <c r="R7" s="17"/>
      <c r="S7" s="17"/>
      <c r="T7" s="17"/>
      <c r="U7" s="17"/>
      <c r="V7" s="17"/>
      <c r="W7" s="17"/>
    </row>
    <row r="8" spans="2:23" ht="14.25" customHeight="1" thickTop="1">
      <c r="B8" s="25" t="s">
        <v>419</v>
      </c>
      <c r="C8" s="24">
        <v>910000000</v>
      </c>
      <c r="D8" s="26">
        <v>492149784993</v>
      </c>
      <c r="E8" s="28"/>
      <c r="G8" s="81" t="s">
        <v>419</v>
      </c>
      <c r="H8" s="82"/>
      <c r="I8" s="82"/>
      <c r="J8" s="32"/>
      <c r="K8" s="60"/>
      <c r="L8" s="61">
        <f>L9+L17+L24+L29+L34+L36+L39</f>
        <v>492149784993</v>
      </c>
      <c r="M8" s="68"/>
      <c r="N8" s="69">
        <f>SUM(N9,N17,N24,N29,N36,N39)</f>
        <v>660917911962</v>
      </c>
      <c r="O8" s="78"/>
      <c r="P8" s="33"/>
      <c r="Q8" s="33"/>
      <c r="R8" s="33"/>
      <c r="S8" s="33"/>
      <c r="T8" s="33"/>
      <c r="U8" s="33"/>
      <c r="V8" s="33"/>
      <c r="W8" s="33"/>
    </row>
    <row r="9" spans="2:23" ht="13.5">
      <c r="B9" s="35" t="s">
        <v>2</v>
      </c>
      <c r="C9" s="27">
        <v>910100000</v>
      </c>
      <c r="D9" s="36">
        <v>60456962924</v>
      </c>
      <c r="E9" s="28"/>
      <c r="G9" s="83"/>
      <c r="H9" s="84" t="s">
        <v>2</v>
      </c>
      <c r="I9" s="84"/>
      <c r="J9" s="40"/>
      <c r="K9" s="62"/>
      <c r="L9" s="63">
        <f>SUM(K10:K16)</f>
        <v>60456962924</v>
      </c>
      <c r="M9" s="70"/>
      <c r="N9" s="71">
        <f>SUM(M10:M16)</f>
        <v>35919944875</v>
      </c>
      <c r="O9" s="78"/>
      <c r="P9" s="33"/>
      <c r="Q9" s="33"/>
      <c r="R9" s="33"/>
      <c r="S9" s="33"/>
      <c r="T9" s="33"/>
      <c r="U9" s="33"/>
      <c r="V9" s="33"/>
      <c r="W9" s="33"/>
    </row>
    <row r="10" spans="2:23" ht="13.5">
      <c r="B10" s="35" t="s">
        <v>421</v>
      </c>
      <c r="C10" s="27">
        <v>910101000</v>
      </c>
      <c r="D10" s="36">
        <v>31398989805</v>
      </c>
      <c r="G10" s="83"/>
      <c r="H10" s="84"/>
      <c r="I10" s="84" t="s">
        <v>421</v>
      </c>
      <c r="J10" s="40"/>
      <c r="K10" s="62">
        <f>VLOOKUP(O10,$C:$D,2,FALSE)</f>
        <v>31398989805</v>
      </c>
      <c r="L10" s="63"/>
      <c r="M10" s="70">
        <v>22532839765</v>
      </c>
      <c r="N10" s="71"/>
      <c r="O10" s="79">
        <v>910101000</v>
      </c>
      <c r="P10" s="41"/>
      <c r="Q10" s="41"/>
      <c r="R10" s="41"/>
      <c r="S10" s="41"/>
      <c r="T10" s="41"/>
      <c r="U10" s="41"/>
      <c r="V10" s="41"/>
      <c r="W10" s="41"/>
    </row>
    <row r="11" spans="2:23" ht="13.5">
      <c r="B11" s="35" t="s">
        <v>424</v>
      </c>
      <c r="C11" s="27">
        <v>910101050</v>
      </c>
      <c r="D11" s="36">
        <v>11932364784</v>
      </c>
      <c r="G11" s="83"/>
      <c r="H11" s="84"/>
      <c r="I11" s="84" t="s">
        <v>425</v>
      </c>
      <c r="J11" s="40"/>
      <c r="K11" s="62">
        <f>VLOOKUP(O11,$C:$D,2,FALSE)</f>
        <v>9081112634</v>
      </c>
      <c r="L11" s="63"/>
      <c r="M11" s="70">
        <v>4880175615</v>
      </c>
      <c r="N11" s="71"/>
      <c r="O11" s="79">
        <v>910116000</v>
      </c>
      <c r="P11" s="41"/>
      <c r="Q11" s="41"/>
      <c r="R11" s="41"/>
      <c r="S11" s="41"/>
      <c r="T11" s="41"/>
      <c r="U11" s="41"/>
      <c r="V11" s="41"/>
      <c r="W11" s="41"/>
    </row>
    <row r="12" spans="2:23" ht="13.5">
      <c r="B12" s="35" t="s">
        <v>427</v>
      </c>
      <c r="C12" s="27">
        <v>910101051</v>
      </c>
      <c r="D12" s="36">
        <v>11920186511</v>
      </c>
      <c r="G12" s="83"/>
      <c r="H12" s="84"/>
      <c r="I12" s="84" t="s">
        <v>428</v>
      </c>
      <c r="J12" s="40"/>
      <c r="K12" s="62">
        <f>VLOOKUP(O12,$C:$D,2,FALSE)</f>
        <v>1460659</v>
      </c>
      <c r="L12" s="63"/>
      <c r="M12" s="70">
        <v>65758271</v>
      </c>
      <c r="N12" s="71"/>
      <c r="O12" s="79">
        <v>910126000</v>
      </c>
      <c r="P12" s="41"/>
      <c r="Q12" s="41"/>
      <c r="R12" s="41"/>
      <c r="S12" s="41"/>
      <c r="T12" s="41"/>
      <c r="U12" s="41"/>
      <c r="V12" s="41"/>
      <c r="W12" s="41"/>
    </row>
    <row r="13" spans="2:23" ht="13.5">
      <c r="B13" s="35" t="s">
        <v>429</v>
      </c>
      <c r="C13" s="27">
        <v>910101052</v>
      </c>
      <c r="D13" s="36">
        <v>12178273</v>
      </c>
      <c r="G13" s="83"/>
      <c r="H13" s="84"/>
      <c r="I13" s="84" t="s">
        <v>430</v>
      </c>
      <c r="J13" s="40"/>
      <c r="K13" s="62">
        <f>VLOOKUP(P13,$C:$D,2,FALSE)+VLOOKUP(O13,$C:$D,2,FALSE)</f>
        <v>983344298</v>
      </c>
      <c r="L13" s="63"/>
      <c r="M13" s="70">
        <v>347403902</v>
      </c>
      <c r="N13" s="71"/>
      <c r="O13" s="79">
        <v>910130000</v>
      </c>
      <c r="P13" s="41">
        <v>910157000</v>
      </c>
      <c r="Q13" s="41"/>
      <c r="R13" s="41"/>
      <c r="S13" s="41"/>
      <c r="T13" s="41"/>
      <c r="U13" s="41"/>
      <c r="V13" s="41"/>
      <c r="W13" s="41"/>
    </row>
    <row r="14" spans="2:23" ht="13.5">
      <c r="B14" s="35" t="s">
        <v>432</v>
      </c>
      <c r="C14" s="27">
        <v>910101060</v>
      </c>
      <c r="D14" s="36">
        <v>5882570065</v>
      </c>
      <c r="G14" s="83"/>
      <c r="H14" s="84"/>
      <c r="I14" s="84" t="s">
        <v>434</v>
      </c>
      <c r="J14" s="40"/>
      <c r="K14" s="62">
        <f>VLOOKUP(O14,$C:$D,2,FALSE)</f>
        <v>2833309340</v>
      </c>
      <c r="L14" s="63"/>
      <c r="M14" s="70">
        <v>2523516842</v>
      </c>
      <c r="N14" s="71"/>
      <c r="O14" s="79">
        <v>910151000</v>
      </c>
      <c r="P14" s="41"/>
      <c r="Q14" s="41"/>
      <c r="R14" s="41"/>
      <c r="S14" s="41"/>
      <c r="T14" s="41"/>
      <c r="U14" s="41"/>
      <c r="V14" s="41"/>
      <c r="W14" s="41"/>
    </row>
    <row r="15" spans="2:23" ht="13.5">
      <c r="B15" s="35" t="s">
        <v>436</v>
      </c>
      <c r="C15" s="27">
        <v>910101076</v>
      </c>
      <c r="D15" s="36">
        <v>1905530</v>
      </c>
      <c r="G15" s="83"/>
      <c r="H15" s="84"/>
      <c r="I15" s="84" t="s">
        <v>437</v>
      </c>
      <c r="J15" s="40"/>
      <c r="K15" s="62">
        <f>VLOOKUP(O15,$C:$D,2,FALSE)</f>
        <v>14804062079</v>
      </c>
      <c r="L15" s="63"/>
      <c r="M15" s="70">
        <v>4473825654</v>
      </c>
      <c r="N15" s="71"/>
      <c r="O15" s="79">
        <v>910156000</v>
      </c>
      <c r="P15" s="41"/>
      <c r="Q15" s="41"/>
      <c r="R15" s="41"/>
      <c r="S15" s="41"/>
      <c r="T15" s="41"/>
      <c r="U15" s="41"/>
      <c r="V15" s="41"/>
      <c r="W15" s="41"/>
    </row>
    <row r="16" spans="2:23" ht="13.5">
      <c r="B16" s="35" t="s">
        <v>439</v>
      </c>
      <c r="C16" s="27">
        <v>910101070</v>
      </c>
      <c r="D16" s="36">
        <v>5687386204</v>
      </c>
      <c r="G16" s="83"/>
      <c r="H16" s="84"/>
      <c r="I16" s="84" t="s">
        <v>440</v>
      </c>
      <c r="J16" s="40"/>
      <c r="K16" s="62">
        <f>VLOOKUP(O16,$C:$D,2,FALSE)</f>
        <v>1354684109</v>
      </c>
      <c r="L16" s="63"/>
      <c r="M16" s="70">
        <v>1096424826</v>
      </c>
      <c r="N16" s="71"/>
      <c r="O16" s="79">
        <v>910198000</v>
      </c>
      <c r="P16" s="41"/>
      <c r="Q16" s="41"/>
      <c r="R16" s="41"/>
      <c r="S16" s="41"/>
      <c r="T16" s="41"/>
      <c r="U16" s="41"/>
      <c r="V16" s="41"/>
      <c r="W16" s="41"/>
    </row>
    <row r="17" spans="2:23" ht="13.5">
      <c r="B17" s="35" t="s">
        <v>441</v>
      </c>
      <c r="C17" s="27">
        <v>910101270</v>
      </c>
      <c r="D17" s="36">
        <v>3040596183</v>
      </c>
      <c r="G17" s="83"/>
      <c r="H17" s="84" t="s">
        <v>442</v>
      </c>
      <c r="I17" s="84"/>
      <c r="J17" s="40"/>
      <c r="K17" s="62"/>
      <c r="L17" s="63">
        <f>SUM(K18:K23)</f>
        <v>171187730376</v>
      </c>
      <c r="M17" s="70"/>
      <c r="N17" s="71">
        <f>SUM(M18:M23)</f>
        <v>255359604964</v>
      </c>
      <c r="O17" s="78"/>
      <c r="P17" s="33"/>
      <c r="Q17" s="33"/>
      <c r="R17" s="33"/>
      <c r="S17" s="33"/>
      <c r="T17" s="33"/>
      <c r="U17" s="33"/>
      <c r="V17" s="33"/>
      <c r="W17" s="33"/>
    </row>
    <row r="18" spans="2:23" ht="13.5">
      <c r="B18" s="35" t="s">
        <v>443</v>
      </c>
      <c r="C18" s="27">
        <v>910101071</v>
      </c>
      <c r="D18" s="36">
        <v>1764929159</v>
      </c>
      <c r="G18" s="83"/>
      <c r="H18" s="84"/>
      <c r="I18" s="84" t="s">
        <v>444</v>
      </c>
      <c r="J18" s="40"/>
      <c r="K18" s="62">
        <f>VLOOKUP(O18,$C:$D,2,FALSE)</f>
        <v>137137736656</v>
      </c>
      <c r="L18" s="63"/>
      <c r="M18" s="70">
        <v>87585051766</v>
      </c>
      <c r="N18" s="71"/>
      <c r="O18" s="79">
        <v>912100000</v>
      </c>
      <c r="P18" s="41"/>
      <c r="Q18" s="41"/>
      <c r="R18" s="41"/>
      <c r="S18" s="41"/>
      <c r="T18" s="41"/>
      <c r="U18" s="41"/>
      <c r="V18" s="41"/>
      <c r="W18" s="41"/>
    </row>
    <row r="19" spans="2:23" ht="13.5">
      <c r="B19" s="35" t="s">
        <v>445</v>
      </c>
      <c r="C19" s="27">
        <v>910101271</v>
      </c>
      <c r="D19" s="36">
        <v>1157828085</v>
      </c>
      <c r="G19" s="83"/>
      <c r="H19" s="84"/>
      <c r="I19" s="84" t="s">
        <v>446</v>
      </c>
      <c r="J19" s="40"/>
      <c r="K19" s="62">
        <f>VLOOKUP(P19,$C:$D,2,FALSE)+VLOOKUP(O19,$C:$D,2,FALSE)</f>
        <v>29016750962</v>
      </c>
      <c r="L19" s="63"/>
      <c r="M19" s="70">
        <v>9645331967</v>
      </c>
      <c r="N19" s="71"/>
      <c r="O19" s="79">
        <v>912600000</v>
      </c>
      <c r="P19" s="41">
        <v>913300000</v>
      </c>
      <c r="Q19" s="41"/>
      <c r="R19" s="41"/>
      <c r="S19" s="41"/>
      <c r="T19" s="41"/>
      <c r="U19" s="41"/>
      <c r="V19" s="41"/>
      <c r="W19" s="41"/>
    </row>
    <row r="20" spans="2:23" ht="13.5">
      <c r="B20" s="35" t="s">
        <v>447</v>
      </c>
      <c r="C20" s="27">
        <v>910101272</v>
      </c>
      <c r="D20" s="36">
        <v>21393504</v>
      </c>
      <c r="G20" s="83"/>
      <c r="H20" s="84"/>
      <c r="I20" s="84" t="s">
        <v>1233</v>
      </c>
      <c r="J20" s="40"/>
      <c r="K20" s="62">
        <f>VLOOKUP(O20,$C:$D,2,FALSE)</f>
        <v>2730487344</v>
      </c>
      <c r="L20" s="63"/>
      <c r="M20" s="70">
        <v>49914430128</v>
      </c>
      <c r="N20" s="71"/>
      <c r="O20" s="79">
        <v>913100000</v>
      </c>
      <c r="P20" s="41"/>
      <c r="Q20" s="41"/>
      <c r="R20" s="41"/>
      <c r="S20" s="41"/>
      <c r="T20" s="41"/>
      <c r="U20" s="41"/>
      <c r="V20" s="41"/>
      <c r="W20" s="41"/>
    </row>
    <row r="21" spans="2:23" ht="13.5">
      <c r="B21" s="35" t="s">
        <v>448</v>
      </c>
      <c r="C21" s="27">
        <v>910101273</v>
      </c>
      <c r="D21" s="36">
        <v>96445435</v>
      </c>
      <c r="G21" s="83"/>
      <c r="H21" s="84"/>
      <c r="I21" s="84" t="s">
        <v>1234</v>
      </c>
      <c r="J21" s="40"/>
      <c r="K21" s="62">
        <f>VLOOKUP(O21,$C:$D,2,FALSE)</f>
        <v>900095935</v>
      </c>
      <c r="L21" s="63"/>
      <c r="M21" s="70">
        <v>7214438764</v>
      </c>
      <c r="N21" s="71"/>
      <c r="O21" s="79">
        <v>912801000</v>
      </c>
      <c r="P21" s="41"/>
      <c r="Q21" s="41"/>
      <c r="R21" s="41"/>
      <c r="S21" s="41"/>
      <c r="T21" s="41"/>
      <c r="U21" s="41"/>
      <c r="V21" s="41"/>
      <c r="W21" s="41"/>
    </row>
    <row r="22" spans="2:23" ht="13.5">
      <c r="B22" s="35" t="s">
        <v>449</v>
      </c>
      <c r="C22" s="27">
        <v>910101370</v>
      </c>
      <c r="D22" s="36">
        <v>2646790021</v>
      </c>
      <c r="G22" s="83"/>
      <c r="H22" s="84"/>
      <c r="I22" s="84" t="s">
        <v>1235</v>
      </c>
      <c r="J22" s="40"/>
      <c r="K22" s="62">
        <f>VLOOKUP(O22,$C:$D,2,FALSE)</f>
        <v>103329516</v>
      </c>
      <c r="L22" s="63"/>
      <c r="M22" s="70">
        <v>12248936570</v>
      </c>
      <c r="N22" s="71"/>
      <c r="O22" s="79">
        <v>912806000</v>
      </c>
      <c r="P22" s="41"/>
      <c r="Q22" s="41"/>
      <c r="R22" s="41"/>
      <c r="S22" s="41"/>
      <c r="T22" s="41"/>
      <c r="U22" s="41"/>
      <c r="V22" s="41"/>
      <c r="W22" s="41"/>
    </row>
    <row r="23" spans="2:23" ht="13.5">
      <c r="B23" s="35" t="s">
        <v>450</v>
      </c>
      <c r="C23" s="27">
        <v>910101072</v>
      </c>
      <c r="D23" s="36">
        <v>2646790021</v>
      </c>
      <c r="G23" s="83"/>
      <c r="H23" s="84"/>
      <c r="I23" s="84" t="s">
        <v>1236</v>
      </c>
      <c r="J23" s="40"/>
      <c r="K23" s="62">
        <f>VLOOKUP(O23,$C:$D,2,FALSE)</f>
        <v>1299329963</v>
      </c>
      <c r="L23" s="63"/>
      <c r="M23" s="70">
        <v>88751415769</v>
      </c>
      <c r="N23" s="71"/>
      <c r="O23" s="79">
        <v>912811000</v>
      </c>
      <c r="P23" s="41"/>
      <c r="Q23" s="41"/>
      <c r="R23" s="41"/>
      <c r="S23" s="41"/>
      <c r="T23" s="41"/>
      <c r="U23" s="41"/>
      <c r="V23" s="41"/>
      <c r="W23" s="41"/>
    </row>
    <row r="24" spans="2:23" ht="13.5">
      <c r="B24" s="35" t="s">
        <v>451</v>
      </c>
      <c r="C24" s="27">
        <v>910101075</v>
      </c>
      <c r="D24" s="36">
        <v>764505522</v>
      </c>
      <c r="G24" s="83"/>
      <c r="H24" s="84" t="s">
        <v>453</v>
      </c>
      <c r="I24" s="84"/>
      <c r="J24" s="40"/>
      <c r="K24" s="62"/>
      <c r="L24" s="63">
        <f>SUM(K25:K28)</f>
        <v>208308692272</v>
      </c>
      <c r="M24" s="70"/>
      <c r="N24" s="71">
        <f>SUM(M25:M28)</f>
        <v>336815199013</v>
      </c>
      <c r="O24" s="78"/>
      <c r="P24" s="33"/>
      <c r="Q24" s="33"/>
      <c r="R24" s="33"/>
      <c r="S24" s="33"/>
      <c r="T24" s="33"/>
      <c r="U24" s="33"/>
      <c r="V24" s="33"/>
      <c r="W24" s="33"/>
    </row>
    <row r="25" spans="2:23" ht="13.5">
      <c r="B25" s="35" t="s">
        <v>452</v>
      </c>
      <c r="C25" s="27">
        <v>910101175</v>
      </c>
      <c r="D25" s="36">
        <v>10711495</v>
      </c>
      <c r="G25" s="83"/>
      <c r="H25" s="84"/>
      <c r="I25" s="84" t="s">
        <v>455</v>
      </c>
      <c r="J25" s="40"/>
      <c r="K25" s="62">
        <f>VLOOKUP(Q25,$C:$D,2,FALSE)+VLOOKUP(R25,$C:$D,2,FALSE)+VLOOKUP(S25,$C:$D,2,FALSE)+VLOOKUP(T25,$C:$D,2,FALSE)+VLOOKUP(U25,$C:$D,2,FALSE)+VLOOKUP(V25,$C:$D,2,FALSE)+VLOOKUP(W25,$C:$D,2,FALSE)+VLOOKUP(O25,$C:$D,2,FALSE)</f>
        <v>197953120430</v>
      </c>
      <c r="L25" s="63"/>
      <c r="M25" s="70">
        <v>321224361702</v>
      </c>
      <c r="N25" s="71"/>
      <c r="O25" s="79">
        <v>913621110</v>
      </c>
      <c r="P25" s="41"/>
      <c r="Q25" s="41">
        <v>913621210</v>
      </c>
      <c r="R25" s="41">
        <v>913621230</v>
      </c>
      <c r="S25" s="41">
        <v>913621310</v>
      </c>
      <c r="T25" s="41">
        <v>913621315</v>
      </c>
      <c r="U25" s="41">
        <v>913621320</v>
      </c>
      <c r="V25" s="41">
        <v>913621330</v>
      </c>
      <c r="W25" s="41">
        <v>913621530</v>
      </c>
    </row>
    <row r="26" spans="2:23" ht="14.25" customHeight="1">
      <c r="B26" s="35" t="s">
        <v>454</v>
      </c>
      <c r="C26" s="27">
        <v>910101176</v>
      </c>
      <c r="D26" s="36">
        <v>29556247</v>
      </c>
      <c r="G26" s="83"/>
      <c r="H26" s="84"/>
      <c r="I26" s="84" t="s">
        <v>457</v>
      </c>
      <c r="J26" s="40"/>
      <c r="K26" s="62">
        <f>VLOOKUP(P26,$C:$D,2,FALSE)+VLOOKUP(Q26,$C:$D,2,FALSE)+VLOOKUP(R26,$C:$D,2,FALSE)+VLOOKUP(S26,$C:$D,2,FALSE)+VLOOKUP(O26,$C:$D,2,FALSE)</f>
        <v>5381169218</v>
      </c>
      <c r="L26" s="63"/>
      <c r="M26" s="70">
        <v>10230654782</v>
      </c>
      <c r="N26" s="71"/>
      <c r="O26" s="79">
        <v>913626110</v>
      </c>
      <c r="P26" s="41">
        <v>913626210</v>
      </c>
      <c r="Q26" s="41">
        <v>913626230</v>
      </c>
      <c r="R26" s="41">
        <v>913626310</v>
      </c>
      <c r="S26" s="41">
        <v>913626320</v>
      </c>
      <c r="T26" s="41"/>
      <c r="U26" s="41"/>
      <c r="V26" s="41"/>
      <c r="W26" s="41"/>
    </row>
    <row r="27" spans="2:23" ht="13.5">
      <c r="B27" s="35" t="s">
        <v>456</v>
      </c>
      <c r="C27" s="27">
        <v>910101179</v>
      </c>
      <c r="D27" s="36">
        <v>714945492</v>
      </c>
      <c r="G27" s="83"/>
      <c r="H27" s="84"/>
      <c r="I27" s="84" t="s">
        <v>461</v>
      </c>
      <c r="J27" s="40"/>
      <c r="K27" s="62">
        <f>VLOOKUP(P27,$C:$D,2,FALSE)+VLOOKUP(O27,$C:$D,2,FALSE)</f>
        <v>63645087</v>
      </c>
      <c r="L27" s="63"/>
      <c r="M27" s="70">
        <v>24129168</v>
      </c>
      <c r="N27" s="71"/>
      <c r="O27" s="79">
        <v>913621340</v>
      </c>
      <c r="P27" s="41">
        <v>913621540</v>
      </c>
      <c r="Q27" s="41"/>
      <c r="R27" s="41"/>
      <c r="S27" s="41"/>
      <c r="T27" s="41"/>
      <c r="U27" s="41"/>
      <c r="V27" s="41"/>
      <c r="W27" s="41"/>
    </row>
    <row r="28" spans="2:23" ht="13.5">
      <c r="B28" s="35" t="s">
        <v>459</v>
      </c>
      <c r="C28" s="27">
        <v>910101180</v>
      </c>
      <c r="D28" s="36">
        <v>459547</v>
      </c>
      <c r="G28" s="83"/>
      <c r="H28" s="84"/>
      <c r="I28" s="84" t="s">
        <v>464</v>
      </c>
      <c r="J28" s="40"/>
      <c r="K28" s="62">
        <f>IFERROR(VLOOKUP(P28,$C:$D,2,FALSE),)+IFERROR(VLOOKUP(O28,$C:$D,2,FALSE),)+IFERROR(VLOOKUP(Q28,$C:$D,2,FALSE),)</f>
        <v>4910757537</v>
      </c>
      <c r="L28" s="63"/>
      <c r="M28" s="70">
        <v>5336053361</v>
      </c>
      <c r="N28" s="71"/>
      <c r="O28" s="79">
        <v>913626240</v>
      </c>
      <c r="P28" s="41">
        <v>913626340</v>
      </c>
      <c r="Q28" s="41">
        <v>913626940</v>
      </c>
      <c r="R28" s="41"/>
      <c r="S28" s="41"/>
      <c r="T28" s="41"/>
      <c r="U28" s="41"/>
      <c r="V28" s="41"/>
      <c r="W28" s="41"/>
    </row>
    <row r="29" spans="2:23" ht="13.5">
      <c r="B29" s="35" t="s">
        <v>463</v>
      </c>
      <c r="C29" s="27">
        <v>910101181</v>
      </c>
      <c r="D29" s="36">
        <v>1887272</v>
      </c>
      <c r="F29" s="20"/>
      <c r="G29" s="83"/>
      <c r="H29" s="84" t="s">
        <v>3</v>
      </c>
      <c r="I29" s="84"/>
      <c r="J29" s="40"/>
      <c r="K29" s="62"/>
      <c r="L29" s="63">
        <f>SUM(K30:K33)</f>
        <v>30815735278</v>
      </c>
      <c r="M29" s="70"/>
      <c r="N29" s="71">
        <f>SUM(M30:M33)</f>
        <v>22640746546</v>
      </c>
      <c r="O29" s="78"/>
      <c r="P29" s="33"/>
      <c r="Q29" s="33"/>
      <c r="R29" s="33"/>
      <c r="S29" s="33"/>
      <c r="T29" s="33"/>
      <c r="U29" s="33"/>
      <c r="V29" s="33"/>
      <c r="W29" s="33"/>
    </row>
    <row r="30" spans="2:23" ht="13.5" customHeight="1">
      <c r="B30" s="35" t="s">
        <v>1170</v>
      </c>
      <c r="C30" s="27">
        <v>910101187</v>
      </c>
      <c r="D30" s="36">
        <v>6945469</v>
      </c>
      <c r="F30" s="20"/>
      <c r="G30" s="83"/>
      <c r="H30" s="84"/>
      <c r="I30" s="84" t="s">
        <v>465</v>
      </c>
      <c r="J30" s="40"/>
      <c r="K30" s="62">
        <f>VLOOKUP(O30,$C:$D,2,FALSE)</f>
        <v>378235815</v>
      </c>
      <c r="L30" s="63"/>
      <c r="M30" s="70">
        <v>527388112</v>
      </c>
      <c r="N30" s="71"/>
      <c r="O30" s="79">
        <v>910600001</v>
      </c>
      <c r="P30" s="41"/>
      <c r="Q30" s="41"/>
      <c r="R30" s="41"/>
      <c r="S30" s="41"/>
      <c r="T30" s="41"/>
      <c r="U30" s="41"/>
      <c r="V30" s="41"/>
      <c r="W30" s="41"/>
    </row>
    <row r="31" spans="2:23" ht="13.5">
      <c r="B31" s="35" t="s">
        <v>466</v>
      </c>
      <c r="C31" s="27">
        <v>910101100</v>
      </c>
      <c r="D31" s="36">
        <v>7122290889</v>
      </c>
      <c r="F31" s="20"/>
      <c r="G31" s="83"/>
      <c r="H31" s="84"/>
      <c r="I31" s="84" t="s">
        <v>467</v>
      </c>
      <c r="J31" s="40"/>
      <c r="K31" s="62">
        <f>VLOOKUP(O31,$C:$D,2,FALSE)</f>
        <v>7462461615</v>
      </c>
      <c r="L31" s="63"/>
      <c r="M31" s="70">
        <v>8885482475</v>
      </c>
      <c r="N31" s="71"/>
      <c r="O31" s="79">
        <v>910636003</v>
      </c>
      <c r="P31" s="41"/>
      <c r="Q31" s="41"/>
      <c r="R31" s="41"/>
      <c r="S31" s="41"/>
      <c r="T31" s="41"/>
      <c r="U31" s="41"/>
      <c r="V31" s="41"/>
      <c r="W31" s="41"/>
    </row>
    <row r="32" spans="2:23" ht="13.5">
      <c r="B32" s="35" t="s">
        <v>468</v>
      </c>
      <c r="C32" s="27">
        <v>910101110</v>
      </c>
      <c r="D32" s="36">
        <v>482783618</v>
      </c>
      <c r="F32" s="20"/>
      <c r="G32" s="83"/>
      <c r="H32" s="84"/>
      <c r="I32" s="84" t="s">
        <v>470</v>
      </c>
      <c r="J32" s="40"/>
      <c r="K32" s="62">
        <f>VLOOKUP(O32,$C:$D,2,FALSE)</f>
        <v>21781582683</v>
      </c>
      <c r="L32" s="63"/>
      <c r="M32" s="70">
        <v>12033570026</v>
      </c>
      <c r="N32" s="71"/>
      <c r="O32" s="79">
        <v>910621022</v>
      </c>
      <c r="P32" s="41"/>
      <c r="Q32" s="41"/>
      <c r="R32" s="41"/>
      <c r="S32" s="41"/>
      <c r="T32" s="41"/>
      <c r="U32" s="41"/>
      <c r="V32" s="41"/>
      <c r="W32" s="41"/>
    </row>
    <row r="33" spans="2:23" ht="13.5">
      <c r="B33" s="35" t="s">
        <v>471</v>
      </c>
      <c r="C33" s="27">
        <v>910101120</v>
      </c>
      <c r="D33" s="36">
        <v>6414219013</v>
      </c>
      <c r="F33" s="20"/>
      <c r="G33" s="83"/>
      <c r="H33" s="84"/>
      <c r="I33" s="84" t="s">
        <v>473</v>
      </c>
      <c r="J33" s="40"/>
      <c r="K33" s="62">
        <f>VLOOKUP(O33,$C:$D,2,FALSE)</f>
        <v>1193455165</v>
      </c>
      <c r="L33" s="63"/>
      <c r="M33" s="70">
        <v>1194305933</v>
      </c>
      <c r="N33" s="71"/>
      <c r="O33" s="79">
        <v>910656003</v>
      </c>
      <c r="P33" s="41"/>
      <c r="Q33" s="41"/>
      <c r="R33" s="41"/>
      <c r="S33" s="41"/>
      <c r="T33" s="41"/>
      <c r="U33" s="41"/>
      <c r="V33" s="41"/>
      <c r="W33" s="41"/>
    </row>
    <row r="34" spans="2:23" ht="13.5">
      <c r="B34" s="35" t="s">
        <v>475</v>
      </c>
      <c r="C34" s="27">
        <v>910101140</v>
      </c>
      <c r="D34" s="36">
        <v>225288258</v>
      </c>
      <c r="F34" s="20"/>
      <c r="G34" s="83"/>
      <c r="H34" s="84" t="s">
        <v>476</v>
      </c>
      <c r="I34" s="84"/>
      <c r="J34" s="40"/>
      <c r="K34" s="62"/>
      <c r="L34" s="67">
        <f>K35</f>
        <v>2175519917</v>
      </c>
      <c r="M34" s="62"/>
      <c r="N34" s="67">
        <v>0</v>
      </c>
      <c r="O34" s="79"/>
      <c r="P34" s="41"/>
      <c r="Q34" s="41"/>
      <c r="R34" s="41"/>
      <c r="S34" s="41"/>
      <c r="T34" s="41"/>
      <c r="U34" s="41"/>
      <c r="V34" s="41"/>
      <c r="W34" s="41"/>
    </row>
    <row r="35" spans="2:23" ht="13.5">
      <c r="B35" s="35" t="s">
        <v>477</v>
      </c>
      <c r="C35" s="27">
        <v>910101090</v>
      </c>
      <c r="D35" s="36">
        <v>7966811</v>
      </c>
      <c r="F35" s="20"/>
      <c r="G35" s="83"/>
      <c r="H35" s="84"/>
      <c r="I35" s="84" t="s">
        <v>479</v>
      </c>
      <c r="J35" s="40" t="s">
        <v>478</v>
      </c>
      <c r="K35" s="62">
        <f>VLOOKUP(O35,$C:$D,2,FALSE)</f>
        <v>2175519917</v>
      </c>
      <c r="L35" s="63"/>
      <c r="M35" s="66">
        <v>0</v>
      </c>
      <c r="N35" s="63"/>
      <c r="O35" s="79">
        <v>910706000</v>
      </c>
      <c r="P35" s="41"/>
      <c r="Q35" s="41"/>
      <c r="R35" s="41"/>
      <c r="S35" s="41"/>
      <c r="T35" s="41"/>
      <c r="U35" s="41"/>
      <c r="V35" s="41"/>
      <c r="W35" s="41"/>
    </row>
    <row r="36" spans="2:23" ht="13.5">
      <c r="B36" s="35" t="s">
        <v>481</v>
      </c>
      <c r="C36" s="27">
        <v>910101091</v>
      </c>
      <c r="D36" s="36">
        <v>7966811</v>
      </c>
      <c r="G36" s="83"/>
      <c r="H36" s="84" t="s">
        <v>482</v>
      </c>
      <c r="I36" s="84"/>
      <c r="J36" s="40"/>
      <c r="K36" s="62"/>
      <c r="L36" s="63">
        <f>SUM(K37:K38)</f>
        <v>7719887663</v>
      </c>
      <c r="M36" s="70"/>
      <c r="N36" s="71">
        <f>SUM(M37:M38)</f>
        <v>5697024711</v>
      </c>
      <c r="O36" s="78"/>
      <c r="P36" s="33"/>
      <c r="Q36" s="33"/>
      <c r="R36" s="33"/>
      <c r="S36" s="33"/>
      <c r="T36" s="33"/>
      <c r="U36" s="33"/>
      <c r="V36" s="33"/>
      <c r="W36" s="33"/>
    </row>
    <row r="37" spans="2:23" ht="13.5">
      <c r="B37" s="35" t="s">
        <v>425</v>
      </c>
      <c r="C37" s="27">
        <v>910116000</v>
      </c>
      <c r="D37" s="36">
        <v>9081112634</v>
      </c>
      <c r="G37" s="83"/>
      <c r="H37" s="84"/>
      <c r="I37" s="84" t="s">
        <v>479</v>
      </c>
      <c r="J37" s="40" t="s">
        <v>484</v>
      </c>
      <c r="K37" s="62">
        <f>VLOOKUP(O37,$C:$D,2,FALSE)</f>
        <v>2966297734</v>
      </c>
      <c r="L37" s="63"/>
      <c r="M37" s="70">
        <v>879132507</v>
      </c>
      <c r="N37" s="71"/>
      <c r="O37" s="79">
        <v>910901000</v>
      </c>
      <c r="P37" s="41"/>
      <c r="Q37" s="41"/>
      <c r="R37" s="41"/>
      <c r="S37" s="41"/>
      <c r="T37" s="41"/>
      <c r="U37" s="41"/>
      <c r="V37" s="41"/>
      <c r="W37" s="41"/>
    </row>
    <row r="38" spans="2:23" ht="13.5">
      <c r="B38" s="35" t="s">
        <v>485</v>
      </c>
      <c r="C38" s="27">
        <v>910116020</v>
      </c>
      <c r="D38" s="36">
        <v>9081112634</v>
      </c>
      <c r="E38" s="28"/>
      <c r="G38" s="83"/>
      <c r="H38" s="84"/>
      <c r="I38" s="84" t="s">
        <v>125</v>
      </c>
      <c r="J38" s="40" t="s">
        <v>486</v>
      </c>
      <c r="K38" s="62">
        <f>VLOOKUP(O38,$C:$D,2,FALSE)</f>
        <v>4753589929</v>
      </c>
      <c r="L38" s="63"/>
      <c r="M38" s="70">
        <v>4817892204</v>
      </c>
      <c r="N38" s="71"/>
      <c r="O38" s="79">
        <v>910906000</v>
      </c>
      <c r="P38" s="41"/>
      <c r="Q38" s="41"/>
      <c r="R38" s="41"/>
      <c r="S38" s="41"/>
      <c r="T38" s="41"/>
      <c r="U38" s="41"/>
      <c r="V38" s="41"/>
      <c r="W38" s="41"/>
    </row>
    <row r="39" spans="2:23" ht="13.5" customHeight="1">
      <c r="B39" s="35" t="s">
        <v>1171</v>
      </c>
      <c r="C39" s="27">
        <v>910116022</v>
      </c>
      <c r="D39" s="36">
        <v>9081112634</v>
      </c>
      <c r="E39" s="28"/>
      <c r="G39" s="85"/>
      <c r="H39" s="86" t="s">
        <v>487</v>
      </c>
      <c r="I39" s="86"/>
      <c r="J39" s="40"/>
      <c r="K39" s="62"/>
      <c r="L39" s="63">
        <f>SUM(K40:K44)</f>
        <v>11485256563</v>
      </c>
      <c r="M39" s="70"/>
      <c r="N39" s="71">
        <f>SUM(M40:M44)</f>
        <v>4485391853</v>
      </c>
      <c r="O39" s="78"/>
      <c r="P39" s="33"/>
      <c r="Q39" s="33"/>
      <c r="R39" s="33"/>
      <c r="S39" s="33"/>
      <c r="T39" s="33"/>
      <c r="U39" s="33"/>
      <c r="V39" s="33"/>
      <c r="W39" s="33"/>
    </row>
    <row r="40" spans="2:23" ht="13.5">
      <c r="B40" s="35" t="s">
        <v>428</v>
      </c>
      <c r="C40" s="27">
        <v>910126000</v>
      </c>
      <c r="D40" s="36">
        <v>1460659</v>
      </c>
      <c r="G40" s="85"/>
      <c r="H40" s="86"/>
      <c r="I40" s="86" t="s">
        <v>479</v>
      </c>
      <c r="J40" s="40" t="s">
        <v>488</v>
      </c>
      <c r="K40" s="62">
        <f>VLOOKUP(O40,$C:$D,2,FALSE)</f>
        <v>9951530047</v>
      </c>
      <c r="L40" s="63"/>
      <c r="M40" s="70">
        <v>2761895269</v>
      </c>
      <c r="N40" s="71"/>
      <c r="O40" s="79">
        <v>911100000</v>
      </c>
      <c r="P40" s="41"/>
      <c r="Q40" s="41"/>
      <c r="R40" s="41"/>
      <c r="S40" s="41"/>
      <c r="T40" s="41"/>
      <c r="U40" s="41"/>
      <c r="V40" s="41"/>
      <c r="W40" s="41"/>
    </row>
    <row r="41" spans="2:23" ht="13.5">
      <c r="B41" s="35" t="s">
        <v>430</v>
      </c>
      <c r="C41" s="27">
        <v>910130000</v>
      </c>
      <c r="D41" s="36">
        <v>919962048</v>
      </c>
      <c r="E41" s="28"/>
      <c r="G41" s="85"/>
      <c r="H41" s="86"/>
      <c r="I41" s="86" t="s">
        <v>125</v>
      </c>
      <c r="J41" s="40" t="s">
        <v>489</v>
      </c>
      <c r="K41" s="62">
        <f>VLOOKUP(O41,$C:$D,2,FALSE)</f>
        <v>652729672</v>
      </c>
      <c r="L41" s="63"/>
      <c r="M41" s="70">
        <v>802934346</v>
      </c>
      <c r="N41" s="71"/>
      <c r="O41" s="79">
        <v>911200000</v>
      </c>
      <c r="P41" s="41"/>
      <c r="Q41" s="41"/>
      <c r="R41" s="41"/>
      <c r="S41" s="41"/>
      <c r="T41" s="41"/>
      <c r="U41" s="41"/>
      <c r="V41" s="41"/>
      <c r="W41" s="41"/>
    </row>
    <row r="42" spans="2:23" ht="13.5">
      <c r="B42" s="35" t="s">
        <v>492</v>
      </c>
      <c r="C42" s="27">
        <v>910131000</v>
      </c>
      <c r="D42" s="36">
        <v>191596449</v>
      </c>
      <c r="G42" s="85"/>
      <c r="H42" s="86"/>
      <c r="I42" s="86" t="s">
        <v>126</v>
      </c>
      <c r="J42" s="40" t="s">
        <v>491</v>
      </c>
      <c r="K42" s="62">
        <f>VLOOKUP(O42,$C:$D,2,FALSE)</f>
        <v>880996844</v>
      </c>
      <c r="L42" s="63"/>
      <c r="M42" s="70">
        <v>920562238</v>
      </c>
      <c r="N42" s="71"/>
      <c r="O42" s="79">
        <v>914105000</v>
      </c>
      <c r="P42" s="41"/>
      <c r="Q42" s="41"/>
      <c r="R42" s="41"/>
      <c r="S42" s="41"/>
      <c r="T42" s="41"/>
      <c r="U42" s="41"/>
      <c r="V42" s="41"/>
      <c r="W42" s="41"/>
    </row>
    <row r="43" spans="2:23" ht="13.5">
      <c r="B43" s="35" t="s">
        <v>494</v>
      </c>
      <c r="C43" s="27">
        <v>910132000</v>
      </c>
      <c r="D43" s="36">
        <v>728365599</v>
      </c>
      <c r="G43" s="85"/>
      <c r="H43" s="86"/>
      <c r="I43" s="86" t="s">
        <v>127</v>
      </c>
      <c r="J43" s="40" t="s">
        <v>493</v>
      </c>
      <c r="K43" s="66">
        <v>0</v>
      </c>
      <c r="L43" s="63"/>
      <c r="M43" s="66">
        <v>0</v>
      </c>
      <c r="N43" s="71"/>
      <c r="O43" s="79"/>
      <c r="P43" s="41"/>
      <c r="Q43" s="41"/>
      <c r="R43" s="41"/>
      <c r="S43" s="41"/>
      <c r="T43" s="41"/>
      <c r="U43" s="41"/>
      <c r="V43" s="41"/>
      <c r="W43" s="41"/>
    </row>
    <row r="44" spans="2:23" ht="13.5">
      <c r="B44" s="35" t="s">
        <v>496</v>
      </c>
      <c r="C44" s="27">
        <v>910157000</v>
      </c>
      <c r="D44" s="36">
        <v>63382250</v>
      </c>
      <c r="G44" s="85"/>
      <c r="H44" s="86"/>
      <c r="I44" s="86" t="s">
        <v>128</v>
      </c>
      <c r="J44" s="40" t="s">
        <v>426</v>
      </c>
      <c r="K44" s="66">
        <v>0</v>
      </c>
      <c r="L44" s="63"/>
      <c r="M44" s="66">
        <v>0</v>
      </c>
      <c r="N44" s="71"/>
      <c r="O44" s="79">
        <v>914198000</v>
      </c>
      <c r="P44" s="41"/>
      <c r="Q44" s="41"/>
      <c r="R44" s="41"/>
      <c r="S44" s="41"/>
      <c r="T44" s="41"/>
      <c r="U44" s="41"/>
      <c r="V44" s="41"/>
      <c r="W44" s="41"/>
    </row>
    <row r="45" spans="2:23" ht="13.5">
      <c r="B45" s="35" t="s">
        <v>499</v>
      </c>
      <c r="C45" s="27">
        <v>910157002</v>
      </c>
      <c r="D45" s="36">
        <v>63382250</v>
      </c>
      <c r="G45" s="85" t="s">
        <v>495</v>
      </c>
      <c r="H45" s="86"/>
      <c r="I45" s="86"/>
      <c r="J45" s="40"/>
      <c r="K45" s="62"/>
      <c r="L45" s="63">
        <f>L46+L53+L60+L65+L69+L72+L75+L99</f>
        <v>426837853310</v>
      </c>
      <c r="M45" s="70"/>
      <c r="N45" s="71">
        <f>SUM(N46,N53,N60,N65,N69,N72,N75,N99)</f>
        <v>646678777357</v>
      </c>
      <c r="O45" s="78"/>
      <c r="P45" s="33"/>
      <c r="Q45" s="33"/>
      <c r="R45" s="33"/>
      <c r="S45" s="33"/>
      <c r="T45" s="33"/>
      <c r="U45" s="33"/>
      <c r="V45" s="33"/>
      <c r="W45" s="33"/>
    </row>
    <row r="46" spans="2:23" ht="13.5">
      <c r="B46" s="35" t="s">
        <v>502</v>
      </c>
      <c r="C46" s="27">
        <v>910151000</v>
      </c>
      <c r="D46" s="36">
        <v>2833309340</v>
      </c>
      <c r="G46" s="85"/>
      <c r="H46" s="86" t="s">
        <v>4</v>
      </c>
      <c r="I46" s="86"/>
      <c r="J46" s="40"/>
      <c r="K46" s="62"/>
      <c r="L46" s="63">
        <f>SUM(K47:K52)</f>
        <v>16033202953</v>
      </c>
      <c r="M46" s="70"/>
      <c r="N46" s="71">
        <f>SUM(M47:M52)</f>
        <v>11209936529</v>
      </c>
      <c r="O46" s="78"/>
      <c r="P46" s="33"/>
      <c r="Q46" s="33"/>
      <c r="R46" s="33"/>
      <c r="S46" s="33"/>
      <c r="T46" s="33"/>
      <c r="U46" s="33"/>
      <c r="V46" s="33"/>
      <c r="W46" s="33"/>
    </row>
    <row r="47" spans="2:23" ht="13.5">
      <c r="B47" s="35" t="s">
        <v>497</v>
      </c>
      <c r="C47" s="27">
        <v>910151006</v>
      </c>
      <c r="D47" s="36">
        <v>0</v>
      </c>
      <c r="G47" s="85"/>
      <c r="H47" s="86"/>
      <c r="I47" s="86" t="s">
        <v>501</v>
      </c>
      <c r="J47" s="40"/>
      <c r="K47" s="62">
        <f>VLOOKUP(O47,$C:$D,2,FALSE)</f>
        <v>12697451085</v>
      </c>
      <c r="L47" s="63"/>
      <c r="M47" s="70">
        <v>9538322682</v>
      </c>
      <c r="N47" s="71"/>
      <c r="O47" s="79">
        <v>920100100</v>
      </c>
      <c r="P47" s="41"/>
      <c r="Q47" s="41"/>
      <c r="R47" s="41"/>
      <c r="S47" s="41"/>
      <c r="T47" s="41"/>
      <c r="U47" s="41"/>
      <c r="V47" s="41"/>
      <c r="W47" s="41"/>
    </row>
    <row r="48" spans="2:23" ht="13.5">
      <c r="B48" s="35" t="s">
        <v>137</v>
      </c>
      <c r="C48" s="27">
        <v>910151900</v>
      </c>
      <c r="D48" s="36">
        <v>2833309340</v>
      </c>
      <c r="G48" s="85"/>
      <c r="H48" s="86"/>
      <c r="I48" s="86" t="s">
        <v>504</v>
      </c>
      <c r="J48" s="40"/>
      <c r="K48" s="62">
        <f>VLOOKUP(O48,$C:$D,2,FALSE)</f>
        <v>334592428</v>
      </c>
      <c r="L48" s="63"/>
      <c r="M48" s="70">
        <v>73490966</v>
      </c>
      <c r="N48" s="71"/>
      <c r="O48" s="79">
        <v>920106000</v>
      </c>
      <c r="P48" s="41"/>
      <c r="Q48" s="41"/>
      <c r="R48" s="41"/>
      <c r="S48" s="41"/>
      <c r="T48" s="41"/>
      <c r="U48" s="41"/>
      <c r="V48" s="41"/>
      <c r="W48" s="41"/>
    </row>
    <row r="49" spans="2:23" ht="13.5">
      <c r="B49" s="35" t="s">
        <v>508</v>
      </c>
      <c r="C49" s="27">
        <v>910156000</v>
      </c>
      <c r="D49" s="36">
        <v>14804062079</v>
      </c>
      <c r="G49" s="85"/>
      <c r="H49" s="86"/>
      <c r="I49" s="86" t="s">
        <v>506</v>
      </c>
      <c r="J49" s="40"/>
      <c r="K49" s="66">
        <v>0</v>
      </c>
      <c r="L49" s="63"/>
      <c r="M49" s="66">
        <v>0</v>
      </c>
      <c r="N49" s="89"/>
      <c r="O49" s="79"/>
      <c r="P49" s="41"/>
      <c r="Q49" s="41"/>
      <c r="R49" s="41"/>
      <c r="S49" s="41"/>
      <c r="T49" s="41"/>
      <c r="U49" s="41"/>
      <c r="V49" s="41"/>
      <c r="W49" s="41"/>
    </row>
    <row r="50" spans="2:23" ht="13.5">
      <c r="B50" s="35" t="s">
        <v>505</v>
      </c>
      <c r="C50" s="27">
        <v>910156011</v>
      </c>
      <c r="D50" s="36">
        <v>14804062079</v>
      </c>
      <c r="G50" s="85"/>
      <c r="H50" s="86"/>
      <c r="I50" s="86" t="s">
        <v>507</v>
      </c>
      <c r="J50" s="40"/>
      <c r="K50" s="62">
        <f>VLOOKUP(O50,$C:$D,2,FALSE)</f>
        <v>42540999</v>
      </c>
      <c r="L50" s="63"/>
      <c r="M50" s="70">
        <v>13434313</v>
      </c>
      <c r="N50" s="71"/>
      <c r="O50" s="79">
        <v>920108000</v>
      </c>
      <c r="P50" s="41"/>
      <c r="Q50" s="41"/>
      <c r="R50" s="41"/>
      <c r="S50" s="41"/>
      <c r="T50" s="41"/>
      <c r="U50" s="41"/>
      <c r="V50" s="41"/>
      <c r="W50" s="41"/>
    </row>
    <row r="51" spans="2:23" ht="13.5">
      <c r="B51" s="35" t="s">
        <v>514</v>
      </c>
      <c r="C51" s="27">
        <v>910198000</v>
      </c>
      <c r="D51" s="36">
        <v>1354684109</v>
      </c>
      <c r="G51" s="85"/>
      <c r="H51" s="86"/>
      <c r="I51" s="86" t="s">
        <v>510</v>
      </c>
      <c r="J51" s="40"/>
      <c r="K51" s="62">
        <f>VLOOKUP(O51,$C:$D,2,FALSE)</f>
        <v>223150980</v>
      </c>
      <c r="L51" s="63"/>
      <c r="M51" s="70">
        <v>223648785</v>
      </c>
      <c r="N51" s="71"/>
      <c r="O51" s="79">
        <v>920110001</v>
      </c>
      <c r="P51" s="41"/>
      <c r="Q51" s="41"/>
      <c r="R51" s="41"/>
      <c r="S51" s="41"/>
      <c r="T51" s="41"/>
      <c r="U51" s="41"/>
      <c r="V51" s="41"/>
      <c r="W51" s="41"/>
    </row>
    <row r="52" spans="2:23" ht="13.5">
      <c r="B52" s="34" t="s">
        <v>509</v>
      </c>
      <c r="C52" s="27">
        <v>910198001</v>
      </c>
      <c r="D52" s="36">
        <v>10107560</v>
      </c>
      <c r="G52" s="85"/>
      <c r="H52" s="86"/>
      <c r="I52" s="86" t="s">
        <v>513</v>
      </c>
      <c r="J52" s="40"/>
      <c r="K52" s="62">
        <f>VLOOKUP(P52,$C:$D,2,FALSE)+VLOOKUP(Q52,$C:$D,2,FALSE)+VLOOKUP(O52,$C:$D,2,FALSE)</f>
        <v>2735467461</v>
      </c>
      <c r="L52" s="63"/>
      <c r="M52" s="70">
        <v>1361039783</v>
      </c>
      <c r="N52" s="71"/>
      <c r="O52" s="79">
        <v>920198000</v>
      </c>
      <c r="P52" s="41">
        <v>920195000</v>
      </c>
      <c r="Q52" s="41">
        <v>920196000</v>
      </c>
      <c r="R52" s="41"/>
      <c r="S52" s="41"/>
      <c r="T52" s="41"/>
      <c r="U52" s="41"/>
      <c r="V52" s="41"/>
      <c r="W52" s="41"/>
    </row>
    <row r="53" spans="2:23" ht="13.5">
      <c r="B53" s="34" t="s">
        <v>511</v>
      </c>
      <c r="C53" s="27">
        <v>910198002</v>
      </c>
      <c r="D53" s="36">
        <v>157677</v>
      </c>
      <c r="G53" s="85"/>
      <c r="H53" s="86" t="s">
        <v>517</v>
      </c>
      <c r="I53" s="86"/>
      <c r="J53" s="40"/>
      <c r="K53" s="62"/>
      <c r="L53" s="63">
        <f>SUM(K54:K59)</f>
        <v>118510605063</v>
      </c>
      <c r="M53" s="70"/>
      <c r="N53" s="71">
        <f>SUM(M54:M59)</f>
        <v>146116571797</v>
      </c>
      <c r="O53" s="78"/>
      <c r="P53" s="33"/>
      <c r="Q53" s="33"/>
      <c r="R53" s="33"/>
      <c r="S53" s="33"/>
      <c r="T53" s="33"/>
      <c r="U53" s="33"/>
      <c r="V53" s="33"/>
      <c r="W53" s="33"/>
    </row>
    <row r="54" spans="2:23" ht="13.5">
      <c r="B54" s="34" t="s">
        <v>515</v>
      </c>
      <c r="C54" s="27">
        <v>910198003</v>
      </c>
      <c r="D54" s="36">
        <v>7162800</v>
      </c>
      <c r="G54" s="85"/>
      <c r="H54" s="86"/>
      <c r="I54" s="86" t="s">
        <v>520</v>
      </c>
      <c r="J54" s="40"/>
      <c r="K54" s="62">
        <f t="shared" ref="K54:K59" si="0">VLOOKUP(O54,$C:$D,2,FALSE)</f>
        <v>88634054257</v>
      </c>
      <c r="L54" s="63"/>
      <c r="M54" s="70">
        <v>88135150537</v>
      </c>
      <c r="N54" s="71"/>
      <c r="O54" s="79">
        <v>921100000</v>
      </c>
      <c r="P54" s="41"/>
      <c r="Q54" s="41"/>
      <c r="R54" s="41"/>
      <c r="S54" s="41"/>
      <c r="T54" s="41"/>
      <c r="U54" s="41"/>
      <c r="V54" s="41"/>
      <c r="W54" s="41"/>
    </row>
    <row r="55" spans="2:23" ht="13.5">
      <c r="B55" s="34" t="s">
        <v>518</v>
      </c>
      <c r="C55" s="27">
        <v>910198011</v>
      </c>
      <c r="D55" s="36">
        <v>38274414</v>
      </c>
      <c r="G55" s="85"/>
      <c r="H55" s="86"/>
      <c r="I55" s="86" t="s">
        <v>522</v>
      </c>
      <c r="J55" s="40"/>
      <c r="K55" s="62">
        <f t="shared" si="0"/>
        <v>15344599027</v>
      </c>
      <c r="L55" s="63"/>
      <c r="M55" s="70">
        <v>17482040317</v>
      </c>
      <c r="N55" s="71"/>
      <c r="O55" s="79">
        <v>921600000</v>
      </c>
      <c r="P55" s="41"/>
      <c r="Q55" s="41"/>
      <c r="R55" s="41"/>
      <c r="S55" s="41"/>
      <c r="T55" s="41"/>
      <c r="U55" s="41"/>
      <c r="V55" s="41"/>
      <c r="W55" s="41"/>
    </row>
    <row r="56" spans="2:23" ht="13.5">
      <c r="B56" s="35" t="s">
        <v>1172</v>
      </c>
      <c r="C56" s="27">
        <v>910198022</v>
      </c>
      <c r="D56" s="36">
        <v>32063937</v>
      </c>
      <c r="G56" s="85"/>
      <c r="H56" s="86"/>
      <c r="I56" s="86" t="s">
        <v>524</v>
      </c>
      <c r="J56" s="40"/>
      <c r="K56" s="62">
        <f t="shared" si="0"/>
        <v>6513111095</v>
      </c>
      <c r="L56" s="63"/>
      <c r="M56" s="70">
        <v>2448349550</v>
      </c>
      <c r="N56" s="71"/>
      <c r="O56" s="79">
        <v>922100000</v>
      </c>
      <c r="P56" s="41"/>
      <c r="Q56" s="41"/>
      <c r="R56" s="41"/>
      <c r="S56" s="41"/>
      <c r="T56" s="41"/>
      <c r="U56" s="41"/>
      <c r="V56" s="41"/>
      <c r="W56" s="41"/>
    </row>
    <row r="57" spans="2:23" ht="13.5">
      <c r="B57" s="35" t="s">
        <v>1173</v>
      </c>
      <c r="C57" s="27">
        <v>910198028</v>
      </c>
      <c r="D57" s="36">
        <v>70314</v>
      </c>
      <c r="G57" s="85"/>
      <c r="H57" s="86"/>
      <c r="I57" s="86" t="s">
        <v>525</v>
      </c>
      <c r="J57" s="40"/>
      <c r="K57" s="62">
        <f t="shared" si="0"/>
        <v>7602057714</v>
      </c>
      <c r="L57" s="63"/>
      <c r="M57" s="70">
        <v>35101423500</v>
      </c>
      <c r="N57" s="71"/>
      <c r="O57" s="79">
        <v>921801000</v>
      </c>
      <c r="P57" s="41"/>
      <c r="Q57" s="41"/>
      <c r="R57" s="41"/>
      <c r="S57" s="41"/>
      <c r="T57" s="41"/>
      <c r="U57" s="41"/>
      <c r="V57" s="41"/>
      <c r="W57" s="41"/>
    </row>
    <row r="58" spans="2:23" ht="13.5">
      <c r="B58" s="35" t="s">
        <v>1174</v>
      </c>
      <c r="C58" s="27">
        <v>910198033</v>
      </c>
      <c r="D58" s="36">
        <v>621214985</v>
      </c>
      <c r="G58" s="85"/>
      <c r="H58" s="86"/>
      <c r="I58" s="86" t="s">
        <v>526</v>
      </c>
      <c r="J58" s="40"/>
      <c r="K58" s="62">
        <f t="shared" si="0"/>
        <v>272089795</v>
      </c>
      <c r="L58" s="63"/>
      <c r="M58" s="70">
        <v>925174705</v>
      </c>
      <c r="N58" s="71"/>
      <c r="O58" s="79">
        <v>921806000</v>
      </c>
      <c r="P58" s="41"/>
      <c r="Q58" s="41"/>
      <c r="R58" s="41"/>
      <c r="S58" s="41"/>
      <c r="T58" s="41"/>
      <c r="U58" s="41"/>
      <c r="V58" s="41"/>
      <c r="W58" s="41"/>
    </row>
    <row r="59" spans="2:23" ht="13.5" customHeight="1">
      <c r="B59" s="35" t="s">
        <v>1175</v>
      </c>
      <c r="C59" s="27">
        <v>910198034</v>
      </c>
      <c r="D59" s="36">
        <v>372265</v>
      </c>
      <c r="G59" s="85"/>
      <c r="H59" s="86"/>
      <c r="I59" s="86" t="s">
        <v>527</v>
      </c>
      <c r="J59" s="40"/>
      <c r="K59" s="62">
        <f t="shared" si="0"/>
        <v>144693175</v>
      </c>
      <c r="L59" s="63"/>
      <c r="M59" s="70">
        <v>2024433188</v>
      </c>
      <c r="N59" s="71"/>
      <c r="O59" s="79">
        <v>921811000</v>
      </c>
      <c r="P59" s="41"/>
      <c r="Q59" s="41"/>
      <c r="R59" s="41"/>
      <c r="S59" s="41"/>
      <c r="T59" s="41"/>
      <c r="U59" s="41"/>
      <c r="V59" s="41"/>
      <c r="W59" s="41"/>
    </row>
    <row r="60" spans="2:23" ht="13.5">
      <c r="B60" s="35" t="s">
        <v>1176</v>
      </c>
      <c r="C60" s="27">
        <v>910198035</v>
      </c>
      <c r="D60" s="36">
        <v>4388818</v>
      </c>
      <c r="G60" s="85"/>
      <c r="H60" s="86" t="s">
        <v>528</v>
      </c>
      <c r="I60" s="86"/>
      <c r="J60" s="40"/>
      <c r="K60" s="62"/>
      <c r="L60" s="63">
        <f>SUM(K61:K64)</f>
        <v>216149797780</v>
      </c>
      <c r="M60" s="70"/>
      <c r="N60" s="71">
        <f>SUM(M61:M64)</f>
        <v>434766123428</v>
      </c>
      <c r="O60" s="78"/>
      <c r="P60" s="33"/>
      <c r="Q60" s="33"/>
      <c r="R60" s="33"/>
      <c r="S60" s="33"/>
      <c r="T60" s="33"/>
      <c r="U60" s="33"/>
      <c r="V60" s="33"/>
      <c r="W60" s="33"/>
    </row>
    <row r="61" spans="2:23" ht="13.5">
      <c r="B61" s="35" t="s">
        <v>1177</v>
      </c>
      <c r="C61" s="27">
        <v>910198037</v>
      </c>
      <c r="D61" s="36">
        <v>3080787</v>
      </c>
      <c r="G61" s="85"/>
      <c r="H61" s="86"/>
      <c r="I61" s="86" t="s">
        <v>531</v>
      </c>
      <c r="J61" s="40"/>
      <c r="K61" s="62">
        <f>VLOOKUP(Q61,$C:$D,2,FALSE)+VLOOKUP(R61,$C:$D,2,FALSE)+VLOOKUP(S61,$C:$D,2,FALSE)+VLOOKUP(T61,$C:$D,2,FALSE)+VLOOKUP(U61,$C:$D,2,FALSE)+VLOOKUP(V61,$C:$D,2,FALSE)+VLOOKUP(W61,$C:$D,2,FALSE)+VLOOKUP(O61,$C:$D,2,FALSE)</f>
        <v>211085771368</v>
      </c>
      <c r="L61" s="63"/>
      <c r="M61" s="70">
        <v>409988017718</v>
      </c>
      <c r="N61" s="71"/>
      <c r="O61" s="79">
        <v>922621110</v>
      </c>
      <c r="P61" s="41"/>
      <c r="Q61" s="41">
        <v>922621210</v>
      </c>
      <c r="R61" s="41">
        <v>922621230</v>
      </c>
      <c r="S61" s="41">
        <v>922621310</v>
      </c>
      <c r="T61" s="41">
        <v>922621315</v>
      </c>
      <c r="U61" s="41">
        <v>922621320</v>
      </c>
      <c r="V61" s="41">
        <v>922621330</v>
      </c>
      <c r="W61" s="41">
        <v>922621530</v>
      </c>
    </row>
    <row r="62" spans="2:23" ht="13.5">
      <c r="B62" s="35" t="s">
        <v>1178</v>
      </c>
      <c r="C62" s="27">
        <v>910198090</v>
      </c>
      <c r="D62" s="36">
        <v>35320</v>
      </c>
      <c r="G62" s="85"/>
      <c r="H62" s="86"/>
      <c r="I62" s="86" t="s">
        <v>533</v>
      </c>
      <c r="J62" s="40"/>
      <c r="K62" s="62">
        <f>VLOOKUP(P62,$C:$D,2,FALSE)+VLOOKUP(Q62,$C:$D,2,FALSE)+VLOOKUP(R62,$C:$D,2,FALSE)+VLOOKUP(S62,$C:$D,2,FALSE)+VLOOKUP(O62,$C:$D,2,FALSE)</f>
        <v>4836837050</v>
      </c>
      <c r="L62" s="63"/>
      <c r="M62" s="70">
        <v>24468447545</v>
      </c>
      <c r="N62" s="71"/>
      <c r="O62" s="79">
        <v>922626210</v>
      </c>
      <c r="P62" s="41">
        <v>922626230</v>
      </c>
      <c r="Q62" s="41">
        <v>922626310</v>
      </c>
      <c r="R62" s="41">
        <v>922626320</v>
      </c>
      <c r="S62" s="41">
        <v>922626110</v>
      </c>
      <c r="U62" s="41"/>
      <c r="V62" s="41"/>
      <c r="W62" s="41"/>
    </row>
    <row r="63" spans="2:23" ht="13.5" customHeight="1">
      <c r="B63" s="35" t="s">
        <v>1179</v>
      </c>
      <c r="C63" s="27">
        <v>910198300</v>
      </c>
      <c r="D63" s="36">
        <v>1554747</v>
      </c>
      <c r="G63" s="85"/>
      <c r="H63" s="86"/>
      <c r="I63" s="86" t="s">
        <v>534</v>
      </c>
      <c r="J63" s="40"/>
      <c r="K63" s="66">
        <v>0</v>
      </c>
      <c r="L63" s="63"/>
      <c r="M63" s="66">
        <v>0</v>
      </c>
      <c r="N63" s="71"/>
      <c r="O63" s="79">
        <v>922621340</v>
      </c>
      <c r="Q63" s="41"/>
      <c r="R63" s="41"/>
      <c r="S63" s="41"/>
      <c r="T63" s="41"/>
      <c r="U63" s="41"/>
      <c r="V63" s="41"/>
      <c r="W63" s="41"/>
    </row>
    <row r="64" spans="2:23" ht="13.5">
      <c r="B64" s="35" t="s">
        <v>1180</v>
      </c>
      <c r="C64" s="27">
        <v>910198900</v>
      </c>
      <c r="D64" s="36">
        <v>636200485</v>
      </c>
      <c r="G64" s="85"/>
      <c r="H64" s="86"/>
      <c r="I64" s="86" t="s">
        <v>535</v>
      </c>
      <c r="J64" s="40"/>
      <c r="K64" s="62">
        <f>IFERROR(VLOOKUP(O64,$C:$D,2,FALSE),)+IFERROR(VLOOKUP(P64,$C:$D,2,FALSE),)+IFERROR(VLOOKUP(Q64,$C:$D,2,FALSE),)+IFERROR(VLOOKUP(#REF!,$C:$D,2,FALSE),)</f>
        <v>227189362</v>
      </c>
      <c r="L64" s="63"/>
      <c r="M64" s="70">
        <v>309658165</v>
      </c>
      <c r="N64" s="71"/>
      <c r="O64" s="79">
        <v>922626240</v>
      </c>
      <c r="P64" s="27">
        <v>922626340</v>
      </c>
      <c r="Q64" s="41">
        <v>922626900</v>
      </c>
      <c r="S64" s="41"/>
      <c r="T64" s="41"/>
      <c r="U64" s="41"/>
      <c r="V64" s="41"/>
      <c r="W64" s="41"/>
    </row>
    <row r="65" spans="2:23" ht="13.5">
      <c r="B65" s="35" t="s">
        <v>536</v>
      </c>
      <c r="C65" s="27">
        <v>912000000</v>
      </c>
      <c r="D65" s="36">
        <v>169800728887</v>
      </c>
      <c r="G65" s="85"/>
      <c r="H65" s="86" t="s">
        <v>5</v>
      </c>
      <c r="I65" s="86"/>
      <c r="J65" s="40"/>
      <c r="K65" s="62"/>
      <c r="L65" s="63">
        <f>SUM(K66:K68)</f>
        <v>5895413494</v>
      </c>
      <c r="M65" s="70"/>
      <c r="N65" s="71">
        <f>SUM(M66:M68)</f>
        <v>10456824611</v>
      </c>
      <c r="O65" s="78"/>
      <c r="P65" s="33"/>
      <c r="Q65" s="33"/>
      <c r="R65" s="33"/>
      <c r="S65" s="33"/>
      <c r="T65" s="33"/>
      <c r="U65" s="33"/>
      <c r="V65" s="33"/>
      <c r="W65" s="33"/>
    </row>
    <row r="66" spans="2:23" ht="13.5">
      <c r="B66" s="35" t="s">
        <v>538</v>
      </c>
      <c r="C66" s="27">
        <v>912100000</v>
      </c>
      <c r="D66" s="36">
        <v>137137736656</v>
      </c>
      <c r="G66" s="85"/>
      <c r="H66" s="86"/>
      <c r="I66" s="86" t="s">
        <v>537</v>
      </c>
      <c r="J66" s="40"/>
      <c r="K66" s="62">
        <f>VLOOKUP(O66,$C:$D,2,FALSE)</f>
        <v>1249273913</v>
      </c>
      <c r="L66" s="63"/>
      <c r="M66" s="70">
        <v>2340074535</v>
      </c>
      <c r="N66" s="71"/>
      <c r="O66" s="79">
        <v>920600001</v>
      </c>
      <c r="P66" s="41"/>
      <c r="Q66" s="41"/>
      <c r="R66" s="41"/>
      <c r="S66" s="41"/>
      <c r="T66" s="41"/>
      <c r="U66" s="41"/>
      <c r="V66" s="41"/>
      <c r="W66" s="41"/>
    </row>
    <row r="67" spans="2:23" ht="13.5">
      <c r="B67" s="35" t="s">
        <v>540</v>
      </c>
      <c r="C67" s="27">
        <v>912101000</v>
      </c>
      <c r="D67" s="36">
        <v>109289785243</v>
      </c>
      <c r="G67" s="85"/>
      <c r="H67" s="86"/>
      <c r="I67" s="86" t="s">
        <v>539</v>
      </c>
      <c r="J67" s="40"/>
      <c r="K67" s="62">
        <f>VLOOKUP(O67,$C:$D,2,FALSE)</f>
        <v>4600314659</v>
      </c>
      <c r="L67" s="63"/>
      <c r="M67" s="70">
        <v>8007921671</v>
      </c>
      <c r="N67" s="71"/>
      <c r="O67" s="79">
        <v>920616012</v>
      </c>
      <c r="P67" s="41"/>
      <c r="Q67" s="41"/>
      <c r="R67" s="41"/>
      <c r="S67" s="41"/>
      <c r="T67" s="41"/>
      <c r="U67" s="41"/>
      <c r="V67" s="41"/>
      <c r="W67" s="41"/>
    </row>
    <row r="68" spans="2:23" ht="13.5">
      <c r="B68" s="35" t="s">
        <v>542</v>
      </c>
      <c r="C68" s="27">
        <v>912101001</v>
      </c>
      <c r="D68" s="36">
        <v>109149382318</v>
      </c>
      <c r="G68" s="85"/>
      <c r="H68" s="86"/>
      <c r="I68" s="86" t="s">
        <v>541</v>
      </c>
      <c r="J68" s="40"/>
      <c r="K68" s="62">
        <f>VLOOKUP(O68,$C:$D,2,FALSE)</f>
        <v>45824922</v>
      </c>
      <c r="L68" s="63"/>
      <c r="M68" s="70">
        <v>108828405</v>
      </c>
      <c r="N68" s="71"/>
      <c r="O68" s="79">
        <v>920698000</v>
      </c>
      <c r="P68" s="41"/>
      <c r="Q68" s="41"/>
      <c r="R68" s="41"/>
      <c r="S68" s="41"/>
      <c r="T68" s="41"/>
      <c r="U68" s="41"/>
      <c r="V68" s="41"/>
      <c r="W68" s="41"/>
    </row>
    <row r="69" spans="2:23" ht="13.5">
      <c r="B69" s="35" t="s">
        <v>544</v>
      </c>
      <c r="C69" s="27">
        <v>912101011</v>
      </c>
      <c r="D69" s="36">
        <v>140402925</v>
      </c>
      <c r="G69" s="85"/>
      <c r="H69" s="86" t="s">
        <v>543</v>
      </c>
      <c r="I69" s="86"/>
      <c r="J69" s="40"/>
      <c r="K69" s="62"/>
      <c r="L69" s="67">
        <f>SUM(K70:K71)</f>
        <v>0</v>
      </c>
      <c r="M69" s="70"/>
      <c r="N69" s="71">
        <f>SUM(M70:M71)</f>
        <v>568244379</v>
      </c>
      <c r="O69" s="78"/>
      <c r="P69" s="33"/>
      <c r="Q69" s="33"/>
      <c r="R69" s="33"/>
      <c r="S69" s="33"/>
      <c r="T69" s="33"/>
      <c r="U69" s="33"/>
      <c r="V69" s="33"/>
      <c r="W69" s="33"/>
    </row>
    <row r="70" spans="2:23" ht="13.5">
      <c r="B70" s="35" t="s">
        <v>546</v>
      </c>
      <c r="C70" s="27">
        <v>912102000</v>
      </c>
      <c r="D70" s="36">
        <v>3779633</v>
      </c>
      <c r="G70" s="85"/>
      <c r="H70" s="86"/>
      <c r="I70" s="86" t="s">
        <v>1225</v>
      </c>
      <c r="J70" s="40"/>
      <c r="K70" s="66">
        <v>0</v>
      </c>
      <c r="L70" s="63"/>
      <c r="M70" s="66">
        <v>0</v>
      </c>
      <c r="N70" s="71"/>
      <c r="O70" s="79">
        <v>922801000</v>
      </c>
    </row>
    <row r="71" spans="2:23" ht="13.5">
      <c r="B71" s="35" t="s">
        <v>548</v>
      </c>
      <c r="C71" s="27">
        <v>912106000</v>
      </c>
      <c r="D71" s="36">
        <v>1068728575</v>
      </c>
      <c r="G71" s="85"/>
      <c r="H71" s="86"/>
      <c r="I71" s="86" t="s">
        <v>1224</v>
      </c>
      <c r="J71" s="40"/>
      <c r="K71" s="66">
        <f>VLOOKUP(O71,$C:$D,2,FALSE)</f>
        <v>0</v>
      </c>
      <c r="L71" s="63"/>
      <c r="M71" s="70">
        <v>568244379</v>
      </c>
      <c r="N71" s="71"/>
      <c r="O71" s="79">
        <v>922806000</v>
      </c>
      <c r="P71" s="41"/>
      <c r="Q71" s="41"/>
      <c r="R71" s="41"/>
      <c r="S71" s="41"/>
      <c r="T71" s="41"/>
      <c r="U71" s="41"/>
      <c r="V71" s="41"/>
      <c r="W71" s="41"/>
    </row>
    <row r="72" spans="2:23" ht="13.5">
      <c r="B72" s="35" t="s">
        <v>551</v>
      </c>
      <c r="C72" s="27">
        <v>912106001</v>
      </c>
      <c r="D72" s="36">
        <v>757184271</v>
      </c>
      <c r="G72" s="85"/>
      <c r="H72" s="86" t="s">
        <v>549</v>
      </c>
      <c r="I72" s="86"/>
      <c r="J72" s="40"/>
      <c r="K72" s="62"/>
      <c r="L72" s="63">
        <f>SUM(K73:K74)</f>
        <v>12238950688</v>
      </c>
      <c r="M72" s="70"/>
      <c r="N72" s="71">
        <f>SUM(M73:M74)</f>
        <v>9556817084</v>
      </c>
      <c r="O72" s="78"/>
      <c r="P72" s="33"/>
      <c r="Q72" s="33"/>
      <c r="R72" s="33"/>
      <c r="S72" s="33"/>
      <c r="T72" s="33"/>
      <c r="U72" s="33"/>
      <c r="V72" s="33"/>
      <c r="W72" s="33"/>
    </row>
    <row r="73" spans="2:23" ht="13.5">
      <c r="B73" s="35" t="s">
        <v>554</v>
      </c>
      <c r="C73" s="27">
        <v>912106006</v>
      </c>
      <c r="D73" s="36">
        <v>311544304</v>
      </c>
      <c r="G73" s="85"/>
      <c r="H73" s="86"/>
      <c r="I73" s="86" t="s">
        <v>552</v>
      </c>
      <c r="J73" s="40"/>
      <c r="K73" s="62">
        <f>VLOOKUP(O73,$C:$D,2,FALSE)</f>
        <v>314604403</v>
      </c>
      <c r="L73" s="63"/>
      <c r="M73" s="70">
        <v>107811351</v>
      </c>
      <c r="N73" s="71"/>
      <c r="O73" s="79">
        <v>922901000</v>
      </c>
      <c r="P73" s="41"/>
      <c r="Q73" s="41"/>
      <c r="R73" s="41"/>
      <c r="S73" s="41"/>
      <c r="T73" s="41"/>
      <c r="U73" s="41"/>
      <c r="V73" s="41"/>
      <c r="W73" s="41"/>
    </row>
    <row r="74" spans="2:23" ht="13.5">
      <c r="B74" s="35" t="s">
        <v>557</v>
      </c>
      <c r="C74" s="27">
        <v>912111000</v>
      </c>
      <c r="D74" s="36">
        <v>25365428035</v>
      </c>
      <c r="G74" s="85"/>
      <c r="H74" s="86"/>
      <c r="I74" s="86" t="s">
        <v>555</v>
      </c>
      <c r="J74" s="40"/>
      <c r="K74" s="62">
        <f>VLOOKUP(O74,$C:$D,2,FALSE)</f>
        <v>11924346285</v>
      </c>
      <c r="L74" s="63"/>
      <c r="M74" s="70">
        <v>9449005733</v>
      </c>
      <c r="N74" s="71"/>
      <c r="O74" s="79">
        <v>922906000</v>
      </c>
      <c r="P74" s="41"/>
      <c r="Q74" s="41"/>
      <c r="R74" s="41"/>
      <c r="S74" s="41"/>
      <c r="T74" s="41"/>
      <c r="U74" s="41"/>
      <c r="V74" s="41"/>
      <c r="W74" s="41"/>
    </row>
    <row r="75" spans="2:23" ht="13.5">
      <c r="B75" s="35" t="s">
        <v>560</v>
      </c>
      <c r="C75" s="27">
        <v>912111001</v>
      </c>
      <c r="D75" s="36">
        <v>25357603125</v>
      </c>
      <c r="G75" s="85"/>
      <c r="H75" s="86" t="s">
        <v>558</v>
      </c>
      <c r="I75" s="86"/>
      <c r="J75" s="40"/>
      <c r="K75" s="62"/>
      <c r="L75" s="63">
        <f>SUM(K76:K98)</f>
        <v>57917314534</v>
      </c>
      <c r="M75" s="70"/>
      <c r="N75" s="71">
        <f>SUM(M76:M98)</f>
        <v>33590033202</v>
      </c>
      <c r="O75" s="78"/>
      <c r="P75" s="33"/>
      <c r="Q75" s="33"/>
      <c r="R75" s="33"/>
      <c r="S75" s="33"/>
      <c r="T75" s="33"/>
      <c r="U75" s="33"/>
      <c r="V75" s="33"/>
      <c r="W75" s="33"/>
    </row>
    <row r="76" spans="2:23" ht="13.5">
      <c r="B76" s="35" t="s">
        <v>563</v>
      </c>
      <c r="C76" s="27">
        <v>912111011</v>
      </c>
      <c r="D76" s="36">
        <v>7824910</v>
      </c>
      <c r="G76" s="85"/>
      <c r="H76" s="86"/>
      <c r="I76" s="86" t="s">
        <v>561</v>
      </c>
      <c r="J76" s="40"/>
      <c r="K76" s="62">
        <f t="shared" ref="K76:K98" si="1">VLOOKUP(O76,$C:$D,2,FALSE)</f>
        <v>35176097577</v>
      </c>
      <c r="L76" s="63"/>
      <c r="M76" s="70">
        <v>17966690689</v>
      </c>
      <c r="N76" s="71"/>
      <c r="O76" s="79">
        <v>923101000</v>
      </c>
      <c r="P76" s="41"/>
      <c r="Q76" s="41"/>
      <c r="R76" s="41"/>
      <c r="S76" s="41"/>
      <c r="T76" s="41"/>
      <c r="U76" s="41"/>
      <c r="V76" s="41"/>
      <c r="W76" s="41"/>
    </row>
    <row r="77" spans="2:23" ht="13.5">
      <c r="B77" s="35" t="s">
        <v>566</v>
      </c>
      <c r="C77" s="27">
        <v>912116000</v>
      </c>
      <c r="D77" s="36">
        <v>1069007949</v>
      </c>
      <c r="G77" s="85"/>
      <c r="H77" s="86"/>
      <c r="I77" s="86" t="s">
        <v>564</v>
      </c>
      <c r="J77" s="40"/>
      <c r="K77" s="62">
        <f t="shared" si="1"/>
        <v>904094670</v>
      </c>
      <c r="L77" s="63"/>
      <c r="M77" s="70">
        <v>1124194000</v>
      </c>
      <c r="N77" s="71"/>
      <c r="O77" s="79">
        <v>923106000</v>
      </c>
      <c r="P77" s="41"/>
      <c r="Q77" s="41"/>
      <c r="R77" s="41"/>
      <c r="S77" s="41"/>
      <c r="T77" s="41"/>
      <c r="U77" s="41"/>
      <c r="V77" s="41"/>
      <c r="W77" s="41"/>
    </row>
    <row r="78" spans="2:23" ht="13.5">
      <c r="B78" s="35" t="s">
        <v>569</v>
      </c>
      <c r="C78" s="27">
        <v>912121000</v>
      </c>
      <c r="D78" s="36">
        <v>131069214</v>
      </c>
      <c r="G78" s="85"/>
      <c r="H78" s="86"/>
      <c r="I78" s="86" t="s">
        <v>567</v>
      </c>
      <c r="J78" s="40"/>
      <c r="K78" s="62">
        <f t="shared" si="1"/>
        <v>4763729358</v>
      </c>
      <c r="L78" s="63"/>
      <c r="M78" s="70">
        <v>3912360070</v>
      </c>
      <c r="N78" s="71"/>
      <c r="O78" s="79">
        <v>923111000</v>
      </c>
      <c r="P78" s="41"/>
      <c r="Q78" s="41"/>
      <c r="R78" s="41"/>
      <c r="S78" s="41"/>
      <c r="T78" s="41"/>
      <c r="U78" s="41"/>
      <c r="V78" s="41"/>
      <c r="W78" s="41"/>
    </row>
    <row r="79" spans="2:23" ht="13.5">
      <c r="B79" s="35" t="s">
        <v>571</v>
      </c>
      <c r="C79" s="27">
        <v>912121100</v>
      </c>
      <c r="D79" s="36">
        <v>209701579</v>
      </c>
      <c r="G79" s="85"/>
      <c r="H79" s="86"/>
      <c r="I79" s="86" t="s">
        <v>570</v>
      </c>
      <c r="J79" s="40"/>
      <c r="K79" s="62">
        <f t="shared" si="1"/>
        <v>2201358335</v>
      </c>
      <c r="L79" s="63"/>
      <c r="M79" s="70">
        <v>1959546968</v>
      </c>
      <c r="N79" s="71"/>
      <c r="O79" s="79">
        <v>923116000</v>
      </c>
      <c r="P79" s="41"/>
      <c r="Q79" s="41"/>
      <c r="R79" s="41"/>
      <c r="S79" s="41"/>
      <c r="T79" s="41"/>
      <c r="U79" s="41"/>
      <c r="V79" s="41"/>
      <c r="W79" s="41"/>
    </row>
    <row r="80" spans="2:23" ht="13.5">
      <c r="B80" s="35" t="s">
        <v>573</v>
      </c>
      <c r="C80" s="27">
        <v>912126000</v>
      </c>
      <c r="D80" s="36">
        <v>236428</v>
      </c>
      <c r="G80" s="85"/>
      <c r="H80" s="86"/>
      <c r="I80" s="86" t="s">
        <v>572</v>
      </c>
      <c r="J80" s="40"/>
      <c r="K80" s="62">
        <f t="shared" si="1"/>
        <v>1040062959</v>
      </c>
      <c r="L80" s="63"/>
      <c r="M80" s="70">
        <v>538793266</v>
      </c>
      <c r="N80" s="71"/>
      <c r="O80" s="79">
        <v>923121000</v>
      </c>
      <c r="P80" s="41"/>
      <c r="Q80" s="41"/>
      <c r="R80" s="41"/>
      <c r="S80" s="41"/>
      <c r="T80" s="41"/>
      <c r="U80" s="41"/>
      <c r="V80" s="41"/>
      <c r="W80" s="41"/>
    </row>
    <row r="81" spans="2:23" ht="13.5">
      <c r="B81" s="35" t="s">
        <v>1181</v>
      </c>
      <c r="C81" s="27">
        <v>912600000</v>
      </c>
      <c r="D81" s="36">
        <v>27629749473</v>
      </c>
      <c r="G81" s="85"/>
      <c r="H81" s="86"/>
      <c r="I81" s="86" t="s">
        <v>574</v>
      </c>
      <c r="J81" s="40"/>
      <c r="K81" s="62">
        <f t="shared" si="1"/>
        <v>2070910029</v>
      </c>
      <c r="L81" s="63"/>
      <c r="M81" s="70">
        <v>1705745781</v>
      </c>
      <c r="N81" s="71"/>
      <c r="O81" s="79">
        <v>923126000</v>
      </c>
      <c r="P81" s="41"/>
      <c r="Q81" s="41"/>
      <c r="R81" s="41"/>
      <c r="S81" s="41"/>
      <c r="T81" s="41"/>
      <c r="U81" s="41"/>
      <c r="V81" s="41"/>
      <c r="W81" s="41"/>
    </row>
    <row r="82" spans="2:23" ht="13.5">
      <c r="B82" s="35" t="s">
        <v>580</v>
      </c>
      <c r="C82" s="27">
        <v>912601000</v>
      </c>
      <c r="D82" s="36">
        <v>11955042482</v>
      </c>
      <c r="G82" s="85"/>
      <c r="H82" s="86"/>
      <c r="I82" s="86" t="s">
        <v>576</v>
      </c>
      <c r="J82" s="40"/>
      <c r="K82" s="62">
        <f t="shared" si="1"/>
        <v>965624247</v>
      </c>
      <c r="L82" s="63"/>
      <c r="M82" s="70">
        <v>852463285</v>
      </c>
      <c r="N82" s="71"/>
      <c r="O82" s="79">
        <v>923131000</v>
      </c>
      <c r="P82" s="41"/>
      <c r="Q82" s="41"/>
      <c r="R82" s="41"/>
      <c r="S82" s="41"/>
      <c r="T82" s="41"/>
      <c r="U82" s="41"/>
      <c r="V82" s="41"/>
      <c r="W82" s="41"/>
    </row>
    <row r="83" spans="2:23" ht="13.5">
      <c r="B83" s="35" t="s">
        <v>582</v>
      </c>
      <c r="C83" s="27">
        <v>912601001</v>
      </c>
      <c r="D83" s="36">
        <v>11904430284</v>
      </c>
      <c r="G83" s="85"/>
      <c r="H83" s="86"/>
      <c r="I83" s="86" t="s">
        <v>577</v>
      </c>
      <c r="J83" s="40"/>
      <c r="K83" s="62">
        <f t="shared" si="1"/>
        <v>703429978</v>
      </c>
      <c r="L83" s="63"/>
      <c r="M83" s="70">
        <v>669209980</v>
      </c>
      <c r="N83" s="71"/>
      <c r="O83" s="79">
        <v>923136000</v>
      </c>
      <c r="P83" s="41"/>
      <c r="Q83" s="41"/>
      <c r="R83" s="41"/>
      <c r="S83" s="41"/>
      <c r="T83" s="41"/>
      <c r="U83" s="41"/>
      <c r="V83" s="41"/>
      <c r="W83" s="41"/>
    </row>
    <row r="84" spans="2:23" ht="13.5">
      <c r="B84" s="35" t="s">
        <v>585</v>
      </c>
      <c r="C84" s="27">
        <v>912601006</v>
      </c>
      <c r="D84" s="36">
        <v>50612198</v>
      </c>
      <c r="G84" s="85"/>
      <c r="H84" s="86"/>
      <c r="I84" s="86" t="s">
        <v>578</v>
      </c>
      <c r="J84" s="40"/>
      <c r="K84" s="62">
        <f t="shared" si="1"/>
        <v>1515090121</v>
      </c>
      <c r="L84" s="63"/>
      <c r="M84" s="70">
        <v>1357219721</v>
      </c>
      <c r="N84" s="71"/>
      <c r="O84" s="79">
        <v>923141000</v>
      </c>
      <c r="P84" s="41"/>
      <c r="Q84" s="41"/>
      <c r="R84" s="41"/>
      <c r="S84" s="41"/>
      <c r="T84" s="41"/>
      <c r="U84" s="41"/>
      <c r="V84" s="41"/>
      <c r="W84" s="41"/>
    </row>
    <row r="85" spans="2:23" ht="13.5">
      <c r="B85" s="35" t="s">
        <v>587</v>
      </c>
      <c r="C85" s="27">
        <v>912602000</v>
      </c>
      <c r="D85" s="36">
        <v>1382137931</v>
      </c>
      <c r="G85" s="85"/>
      <c r="H85" s="86"/>
      <c r="I85" s="86" t="s">
        <v>581</v>
      </c>
      <c r="J85" s="40"/>
      <c r="K85" s="62">
        <f t="shared" si="1"/>
        <v>49449871</v>
      </c>
      <c r="L85" s="63"/>
      <c r="M85" s="70">
        <v>45958595</v>
      </c>
      <c r="N85" s="71"/>
      <c r="O85" s="79">
        <v>923146000</v>
      </c>
      <c r="P85" s="41"/>
      <c r="Q85" s="41"/>
      <c r="R85" s="41"/>
      <c r="S85" s="41"/>
      <c r="T85" s="41"/>
      <c r="U85" s="41"/>
      <c r="V85" s="41"/>
      <c r="W85" s="41"/>
    </row>
    <row r="86" spans="2:23" ht="13.5">
      <c r="B86" s="35" t="s">
        <v>589</v>
      </c>
      <c r="C86" s="27">
        <v>912606000</v>
      </c>
      <c r="D86" s="36">
        <v>5275752531</v>
      </c>
      <c r="G86" s="85"/>
      <c r="H86" s="86"/>
      <c r="I86" s="86" t="s">
        <v>583</v>
      </c>
      <c r="J86" s="40"/>
      <c r="K86" s="62">
        <f t="shared" si="1"/>
        <v>8857450</v>
      </c>
      <c r="L86" s="63"/>
      <c r="M86" s="70">
        <v>33760490</v>
      </c>
      <c r="N86" s="71"/>
      <c r="O86" s="79">
        <v>923151000</v>
      </c>
      <c r="P86" s="41"/>
      <c r="Q86" s="41"/>
      <c r="R86" s="41"/>
      <c r="S86" s="41"/>
      <c r="T86" s="41"/>
      <c r="U86" s="41"/>
      <c r="V86" s="41"/>
      <c r="W86" s="41"/>
    </row>
    <row r="87" spans="2:23" ht="13.5">
      <c r="B87" s="35" t="s">
        <v>591</v>
      </c>
      <c r="C87" s="27">
        <v>912611000</v>
      </c>
      <c r="D87" s="36">
        <v>6457825044</v>
      </c>
      <c r="G87" s="85"/>
      <c r="H87" s="86"/>
      <c r="I87" s="86" t="s">
        <v>586</v>
      </c>
      <c r="J87" s="40"/>
      <c r="K87" s="62">
        <f t="shared" si="1"/>
        <v>574613117</v>
      </c>
      <c r="L87" s="63"/>
      <c r="M87" s="70">
        <v>543718300</v>
      </c>
      <c r="N87" s="71"/>
      <c r="O87" s="79">
        <v>923166000</v>
      </c>
      <c r="P87" s="41"/>
      <c r="Q87" s="41"/>
      <c r="R87" s="41"/>
      <c r="S87" s="41"/>
      <c r="T87" s="41"/>
      <c r="U87" s="41"/>
      <c r="V87" s="41"/>
      <c r="W87" s="41"/>
    </row>
    <row r="88" spans="2:23" ht="13.5">
      <c r="B88" s="35" t="s">
        <v>593</v>
      </c>
      <c r="C88" s="27">
        <v>912611001</v>
      </c>
      <c r="D88" s="36">
        <v>6457825044</v>
      </c>
      <c r="G88" s="85"/>
      <c r="H88" s="86"/>
      <c r="I88" s="86" t="s">
        <v>588</v>
      </c>
      <c r="J88" s="40"/>
      <c r="K88" s="62">
        <f t="shared" si="1"/>
        <v>7054664286</v>
      </c>
      <c r="L88" s="63"/>
      <c r="M88" s="70">
        <v>2165569071</v>
      </c>
      <c r="N88" s="71"/>
      <c r="O88" s="79">
        <v>923171000</v>
      </c>
      <c r="P88" s="41"/>
      <c r="Q88" s="41"/>
      <c r="R88" s="41"/>
      <c r="S88" s="41"/>
      <c r="T88" s="41"/>
      <c r="U88" s="41"/>
      <c r="V88" s="41"/>
      <c r="W88" s="41"/>
    </row>
    <row r="89" spans="2:23" ht="13.5">
      <c r="B89" s="35" t="s">
        <v>596</v>
      </c>
      <c r="C89" s="27">
        <v>912616000</v>
      </c>
      <c r="D89" s="36">
        <v>2545991358</v>
      </c>
      <c r="G89" s="85"/>
      <c r="H89" s="86"/>
      <c r="I89" s="86" t="s">
        <v>590</v>
      </c>
      <c r="J89" s="40"/>
      <c r="K89" s="62">
        <f t="shared" si="1"/>
        <v>245841483</v>
      </c>
      <c r="L89" s="63"/>
      <c r="M89" s="70">
        <v>150618034</v>
      </c>
      <c r="N89" s="71"/>
      <c r="O89" s="79">
        <v>923177000</v>
      </c>
      <c r="P89" s="41"/>
      <c r="Q89" s="41"/>
      <c r="R89" s="41"/>
      <c r="S89" s="41"/>
      <c r="T89" s="41"/>
      <c r="U89" s="41"/>
      <c r="V89" s="41"/>
      <c r="W89" s="41"/>
    </row>
    <row r="90" spans="2:23" ht="13.5">
      <c r="B90" s="35" t="s">
        <v>1182</v>
      </c>
      <c r="C90" s="27">
        <v>912698000</v>
      </c>
      <c r="D90" s="36">
        <v>13000127</v>
      </c>
      <c r="G90" s="85"/>
      <c r="H90" s="86"/>
      <c r="I90" s="86" t="s">
        <v>592</v>
      </c>
      <c r="J90" s="40"/>
      <c r="K90" s="62">
        <f t="shared" si="1"/>
        <v>13847420</v>
      </c>
      <c r="L90" s="63"/>
      <c r="M90" s="70">
        <v>11207240</v>
      </c>
      <c r="N90" s="71"/>
      <c r="O90" s="79">
        <v>923180000</v>
      </c>
      <c r="P90" s="41"/>
      <c r="Q90" s="41"/>
      <c r="R90" s="41"/>
      <c r="S90" s="41"/>
      <c r="T90" s="41"/>
      <c r="U90" s="41"/>
      <c r="V90" s="41"/>
      <c r="W90" s="41"/>
    </row>
    <row r="91" spans="2:23" ht="13.5">
      <c r="B91" s="35" t="s">
        <v>1183</v>
      </c>
      <c r="C91" s="27">
        <v>913100000</v>
      </c>
      <c r="D91" s="36">
        <v>2730487344</v>
      </c>
      <c r="G91" s="85"/>
      <c r="H91" s="86"/>
      <c r="I91" s="86" t="s">
        <v>594</v>
      </c>
      <c r="J91" s="40"/>
      <c r="K91" s="62">
        <f t="shared" si="1"/>
        <v>3723600</v>
      </c>
      <c r="L91" s="63"/>
      <c r="M91" s="70">
        <v>8697500</v>
      </c>
      <c r="N91" s="71"/>
      <c r="O91" s="79">
        <v>923181000</v>
      </c>
      <c r="P91" s="41"/>
      <c r="Q91" s="41"/>
      <c r="R91" s="41"/>
      <c r="S91" s="41"/>
      <c r="T91" s="41"/>
      <c r="U91" s="41"/>
      <c r="V91" s="41"/>
      <c r="W91" s="41"/>
    </row>
    <row r="92" spans="2:23" ht="13.5">
      <c r="B92" s="35" t="s">
        <v>580</v>
      </c>
      <c r="C92" s="27">
        <v>913101000</v>
      </c>
      <c r="D92" s="36">
        <v>516432405</v>
      </c>
      <c r="G92" s="85"/>
      <c r="H92" s="86"/>
      <c r="I92" s="86" t="s">
        <v>597</v>
      </c>
      <c r="J92" s="40"/>
      <c r="K92" s="62">
        <f t="shared" si="1"/>
        <v>108552302</v>
      </c>
      <c r="L92" s="63"/>
      <c r="M92" s="70">
        <v>108627441</v>
      </c>
      <c r="N92" s="71"/>
      <c r="O92" s="79">
        <v>923198010</v>
      </c>
      <c r="P92" s="41"/>
      <c r="Q92" s="41"/>
      <c r="R92" s="41"/>
      <c r="S92" s="41"/>
      <c r="T92" s="41"/>
      <c r="U92" s="41"/>
      <c r="V92" s="41"/>
      <c r="W92" s="41"/>
    </row>
    <row r="93" spans="2:23" ht="13.5">
      <c r="B93" s="35" t="s">
        <v>605</v>
      </c>
      <c r="C93" s="27">
        <v>913106000</v>
      </c>
      <c r="D93" s="36">
        <v>2214054939</v>
      </c>
      <c r="G93" s="85"/>
      <c r="H93" s="86"/>
      <c r="I93" s="86" t="s">
        <v>599</v>
      </c>
      <c r="J93" s="40"/>
      <c r="K93" s="62">
        <f t="shared" si="1"/>
        <v>51664142</v>
      </c>
      <c r="L93" s="63"/>
      <c r="M93" s="70">
        <v>61347879</v>
      </c>
      <c r="N93" s="71"/>
      <c r="O93" s="79">
        <v>923198030</v>
      </c>
      <c r="P93" s="41"/>
      <c r="Q93" s="41"/>
      <c r="R93" s="41"/>
      <c r="S93" s="41"/>
      <c r="T93" s="41"/>
      <c r="U93" s="41"/>
      <c r="V93" s="41"/>
      <c r="W93" s="41"/>
    </row>
    <row r="94" spans="2:23" ht="13.5">
      <c r="B94" s="35" t="s">
        <v>609</v>
      </c>
      <c r="C94" s="27">
        <v>913109000</v>
      </c>
      <c r="D94" s="36">
        <v>0</v>
      </c>
      <c r="G94" s="85"/>
      <c r="H94" s="86"/>
      <c r="I94" s="86" t="s">
        <v>601</v>
      </c>
      <c r="J94" s="40"/>
      <c r="K94" s="62">
        <f t="shared" si="1"/>
        <v>40083182</v>
      </c>
      <c r="L94" s="63"/>
      <c r="M94" s="70">
        <v>45187241</v>
      </c>
      <c r="N94" s="71"/>
      <c r="O94" s="79">
        <v>923198040</v>
      </c>
      <c r="P94" s="41"/>
      <c r="Q94" s="41"/>
      <c r="R94" s="41"/>
      <c r="S94" s="41"/>
      <c r="T94" s="41"/>
      <c r="U94" s="41"/>
      <c r="V94" s="41"/>
      <c r="W94" s="41"/>
    </row>
    <row r="95" spans="2:23" ht="13.5">
      <c r="B95" s="35" t="s">
        <v>1184</v>
      </c>
      <c r="C95" s="27">
        <v>912801000</v>
      </c>
      <c r="D95" s="36">
        <v>900095935</v>
      </c>
      <c r="G95" s="85"/>
      <c r="H95" s="86"/>
      <c r="I95" s="86" t="s">
        <v>603</v>
      </c>
      <c r="J95" s="40"/>
      <c r="K95" s="62">
        <f t="shared" si="1"/>
        <v>27762661</v>
      </c>
      <c r="L95" s="63"/>
      <c r="M95" s="70">
        <v>20140470</v>
      </c>
      <c r="N95" s="71"/>
      <c r="O95" s="79">
        <v>923198050</v>
      </c>
      <c r="P95" s="41"/>
      <c r="Q95" s="41"/>
      <c r="R95" s="41"/>
      <c r="S95" s="41"/>
      <c r="T95" s="41"/>
      <c r="U95" s="41"/>
      <c r="V95" s="41"/>
      <c r="W95" s="41"/>
    </row>
    <row r="96" spans="2:23" ht="13.5">
      <c r="B96" s="35" t="s">
        <v>616</v>
      </c>
      <c r="C96" s="27">
        <v>912801006</v>
      </c>
      <c r="D96" s="36">
        <v>900095935</v>
      </c>
      <c r="G96" s="85"/>
      <c r="H96" s="86"/>
      <c r="I96" s="86" t="s">
        <v>604</v>
      </c>
      <c r="J96" s="40"/>
      <c r="K96" s="62">
        <f t="shared" si="1"/>
        <v>287490039</v>
      </c>
      <c r="L96" s="63"/>
      <c r="M96" s="70">
        <v>199547922</v>
      </c>
      <c r="N96" s="71"/>
      <c r="O96" s="79">
        <v>923198070</v>
      </c>
      <c r="P96" s="41"/>
      <c r="Q96" s="41"/>
      <c r="R96" s="41"/>
      <c r="S96" s="41"/>
      <c r="T96" s="41"/>
      <c r="U96" s="41"/>
      <c r="V96" s="41"/>
      <c r="W96" s="41"/>
    </row>
    <row r="97" spans="2:23" ht="13.5">
      <c r="B97" s="35" t="s">
        <v>1185</v>
      </c>
      <c r="C97" s="27">
        <v>912806000</v>
      </c>
      <c r="D97" s="36">
        <v>103329516</v>
      </c>
      <c r="G97" s="85"/>
      <c r="H97" s="86"/>
      <c r="I97" s="86" t="s">
        <v>607</v>
      </c>
      <c r="J97" s="40"/>
      <c r="K97" s="62">
        <f t="shared" si="1"/>
        <v>18423320</v>
      </c>
      <c r="L97" s="63"/>
      <c r="M97" s="70">
        <v>13949920</v>
      </c>
      <c r="N97" s="71"/>
      <c r="O97" s="79">
        <v>923198080</v>
      </c>
      <c r="P97" s="41"/>
      <c r="Q97" s="41"/>
      <c r="R97" s="41"/>
      <c r="S97" s="41"/>
      <c r="T97" s="41"/>
      <c r="U97" s="41"/>
      <c r="V97" s="41"/>
      <c r="W97" s="41"/>
    </row>
    <row r="98" spans="2:23" ht="13.5">
      <c r="B98" s="35" t="s">
        <v>623</v>
      </c>
      <c r="C98" s="27">
        <v>912806006</v>
      </c>
      <c r="D98" s="36">
        <v>103329516</v>
      </c>
      <c r="G98" s="85"/>
      <c r="H98" s="86"/>
      <c r="I98" s="86" t="s">
        <v>611</v>
      </c>
      <c r="J98" s="40"/>
      <c r="K98" s="62">
        <f t="shared" si="1"/>
        <v>91944387</v>
      </c>
      <c r="L98" s="63"/>
      <c r="M98" s="70">
        <v>95479339</v>
      </c>
      <c r="N98" s="71"/>
      <c r="O98" s="79">
        <v>923198000</v>
      </c>
      <c r="P98" s="41"/>
      <c r="Q98" s="41"/>
      <c r="R98" s="41"/>
      <c r="S98" s="41"/>
      <c r="T98" s="41"/>
      <c r="U98" s="41"/>
      <c r="V98" s="41"/>
      <c r="W98" s="41"/>
    </row>
    <row r="99" spans="2:23" ht="13.5">
      <c r="B99" s="35" t="s">
        <v>1186</v>
      </c>
      <c r="C99" s="27">
        <v>912811000</v>
      </c>
      <c r="D99" s="36">
        <v>1299329963</v>
      </c>
      <c r="G99" s="85"/>
      <c r="H99" s="86" t="s">
        <v>614</v>
      </c>
      <c r="I99" s="86"/>
      <c r="J99" s="40"/>
      <c r="K99" s="62"/>
      <c r="L99" s="63">
        <f>SUM(K100:K101)</f>
        <v>92568798</v>
      </c>
      <c r="M99" s="70"/>
      <c r="N99" s="71">
        <f>SUM(M100:M101)</f>
        <v>414226327</v>
      </c>
      <c r="O99" s="78"/>
      <c r="P99" s="33"/>
      <c r="Q99" s="33"/>
      <c r="R99" s="33"/>
      <c r="S99" s="33"/>
      <c r="T99" s="33"/>
      <c r="U99" s="33"/>
      <c r="V99" s="33"/>
      <c r="W99" s="33"/>
    </row>
    <row r="100" spans="2:23" ht="13.5">
      <c r="B100" s="35" t="s">
        <v>626</v>
      </c>
      <c r="C100" s="27">
        <v>912811006</v>
      </c>
      <c r="D100" s="36">
        <v>1299329963</v>
      </c>
      <c r="G100" s="85"/>
      <c r="H100" s="86"/>
      <c r="I100" s="86" t="s">
        <v>617</v>
      </c>
      <c r="J100" s="40"/>
      <c r="K100" s="62">
        <f>VLOOKUP(O100,$C:$D,2,FALSE)</f>
        <v>763469</v>
      </c>
      <c r="L100" s="63"/>
      <c r="M100" s="70">
        <v>293991184</v>
      </c>
      <c r="N100" s="71"/>
      <c r="O100" s="79">
        <v>923156000</v>
      </c>
      <c r="P100" s="41"/>
      <c r="Q100" s="41"/>
      <c r="R100" s="41"/>
      <c r="S100" s="41"/>
      <c r="T100" s="41"/>
      <c r="U100" s="41"/>
      <c r="V100" s="41"/>
      <c r="W100" s="41"/>
    </row>
    <row r="101" spans="2:23" ht="13.5">
      <c r="B101" s="35" t="s">
        <v>633</v>
      </c>
      <c r="C101" s="27">
        <v>913600000</v>
      </c>
      <c r="D101" s="36">
        <v>208308692272</v>
      </c>
      <c r="G101" s="85"/>
      <c r="H101" s="86"/>
      <c r="I101" s="86" t="s">
        <v>620</v>
      </c>
      <c r="J101" s="40"/>
      <c r="K101" s="62">
        <f>VLOOKUP(O101,$C:$D,2,FALSE)</f>
        <v>91805329</v>
      </c>
      <c r="L101" s="63"/>
      <c r="M101" s="70">
        <v>120235143</v>
      </c>
      <c r="N101" s="71"/>
      <c r="O101" s="79">
        <v>923161000</v>
      </c>
      <c r="P101" s="41"/>
      <c r="Q101" s="41"/>
      <c r="R101" s="41"/>
      <c r="S101" s="41"/>
      <c r="T101" s="41"/>
      <c r="U101" s="41"/>
      <c r="V101" s="41"/>
      <c r="W101" s="41"/>
    </row>
    <row r="102" spans="2:23" ht="13.5">
      <c r="B102" s="35" t="s">
        <v>636</v>
      </c>
      <c r="C102" s="27">
        <v>913621000</v>
      </c>
      <c r="D102" s="36">
        <v>198016765517</v>
      </c>
      <c r="G102" s="85"/>
      <c r="H102" s="86"/>
      <c r="I102" s="86" t="s">
        <v>622</v>
      </c>
      <c r="J102" s="40"/>
      <c r="K102" s="66">
        <v>0</v>
      </c>
      <c r="L102" s="63"/>
      <c r="M102" s="66">
        <v>0</v>
      </c>
      <c r="N102" s="89"/>
      <c r="O102" s="79"/>
      <c r="P102" s="41"/>
      <c r="Q102" s="41"/>
      <c r="R102" s="41"/>
      <c r="S102" s="41"/>
      <c r="T102" s="41"/>
      <c r="U102" s="41"/>
      <c r="V102" s="41"/>
      <c r="W102" s="41"/>
    </row>
    <row r="103" spans="2:23" ht="13.5">
      <c r="B103" s="35" t="s">
        <v>639</v>
      </c>
      <c r="C103" s="27">
        <v>913621100</v>
      </c>
      <c r="D103" s="36">
        <v>5058830000</v>
      </c>
      <c r="G103" s="85" t="s">
        <v>624</v>
      </c>
      <c r="H103" s="86"/>
      <c r="I103" s="86"/>
      <c r="J103" s="40"/>
      <c r="K103" s="62"/>
      <c r="L103" s="63">
        <f>L8-L45</f>
        <v>65311931683</v>
      </c>
      <c r="M103" s="70"/>
      <c r="N103" s="71">
        <f>N8-N45</f>
        <v>14239134605</v>
      </c>
      <c r="O103" s="78"/>
      <c r="P103" s="33"/>
      <c r="Q103" s="33"/>
      <c r="R103" s="33"/>
      <c r="S103" s="33"/>
      <c r="T103" s="33"/>
      <c r="U103" s="33"/>
      <c r="V103" s="33"/>
      <c r="W103" s="33"/>
    </row>
    <row r="104" spans="2:23" ht="13.5">
      <c r="B104" s="35" t="s">
        <v>641</v>
      </c>
      <c r="C104" s="27">
        <v>913621110</v>
      </c>
      <c r="D104" s="36">
        <v>5058830000</v>
      </c>
      <c r="G104" s="85" t="s">
        <v>625</v>
      </c>
      <c r="H104" s="86"/>
      <c r="I104" s="86"/>
      <c r="J104" s="40"/>
      <c r="K104" s="62"/>
      <c r="L104" s="63">
        <f>L105+L108+L110+L113</f>
        <v>1888360594</v>
      </c>
      <c r="M104" s="70"/>
      <c r="N104" s="71">
        <f>SUM(N108,N110,N113,N105)</f>
        <v>108545050</v>
      </c>
      <c r="O104" s="78"/>
      <c r="P104" s="33"/>
      <c r="Q104" s="33"/>
      <c r="R104" s="33"/>
      <c r="S104" s="33"/>
      <c r="T104" s="33"/>
      <c r="U104" s="33"/>
      <c r="V104" s="33"/>
      <c r="W104" s="33"/>
    </row>
    <row r="105" spans="2:23" ht="13.5">
      <c r="B105" s="35" t="s">
        <v>643</v>
      </c>
      <c r="C105" s="27">
        <v>913621200</v>
      </c>
      <c r="D105" s="36">
        <v>6978717027</v>
      </c>
      <c r="G105" s="85"/>
      <c r="H105" s="86" t="s">
        <v>628</v>
      </c>
      <c r="I105" s="86"/>
      <c r="J105" s="40"/>
      <c r="K105" s="62"/>
      <c r="L105" s="63">
        <f>SUM(K106:K107)</f>
        <v>1499721743</v>
      </c>
      <c r="M105" s="70"/>
      <c r="N105" s="67">
        <f>SUM(M106:M107)</f>
        <v>0</v>
      </c>
      <c r="O105" s="78"/>
      <c r="P105" s="33"/>
      <c r="Q105" s="33"/>
      <c r="R105" s="33"/>
      <c r="S105" s="33"/>
      <c r="T105" s="33"/>
      <c r="U105" s="33"/>
      <c r="V105" s="33"/>
      <c r="W105" s="33"/>
    </row>
    <row r="106" spans="2:23" ht="13.5">
      <c r="B106" s="35" t="s">
        <v>646</v>
      </c>
      <c r="C106" s="27">
        <v>913621210</v>
      </c>
      <c r="D106" s="36">
        <v>6437072000</v>
      </c>
      <c r="G106" s="85"/>
      <c r="H106" s="86"/>
      <c r="I106" s="86" t="s">
        <v>630</v>
      </c>
      <c r="J106" s="40"/>
      <c r="K106" s="62">
        <f>VLOOKUP(O106,$C:$D,2,FALSE)</f>
        <v>1288031396</v>
      </c>
      <c r="L106" s="63"/>
      <c r="M106" s="66">
        <v>0</v>
      </c>
      <c r="N106" s="71"/>
      <c r="O106" s="79">
        <v>932100000</v>
      </c>
      <c r="P106" s="33"/>
      <c r="Q106" s="33"/>
      <c r="R106" s="33"/>
      <c r="S106" s="33"/>
      <c r="T106" s="33"/>
      <c r="U106" s="33"/>
      <c r="V106" s="33"/>
      <c r="W106" s="33"/>
    </row>
    <row r="107" spans="2:23" ht="13.5">
      <c r="B107" s="35" t="s">
        <v>649</v>
      </c>
      <c r="C107" s="27">
        <v>913621230</v>
      </c>
      <c r="D107" s="36">
        <v>541645027</v>
      </c>
      <c r="G107" s="85"/>
      <c r="H107" s="86"/>
      <c r="I107" s="86" t="s">
        <v>632</v>
      </c>
      <c r="J107" s="40"/>
      <c r="K107" s="62">
        <f>VLOOKUP(O107,$C:$D,2,FALSE)</f>
        <v>211690347</v>
      </c>
      <c r="L107" s="63"/>
      <c r="M107" s="66">
        <v>0</v>
      </c>
      <c r="N107" s="71"/>
      <c r="O107" s="79">
        <v>934200000</v>
      </c>
      <c r="P107" s="33"/>
      <c r="Q107" s="33"/>
      <c r="R107" s="33"/>
      <c r="S107" s="33"/>
      <c r="T107" s="33"/>
      <c r="U107" s="33"/>
      <c r="V107" s="33"/>
      <c r="W107" s="33"/>
    </row>
    <row r="108" spans="2:23" ht="13.5">
      <c r="B108" s="35" t="s">
        <v>652</v>
      </c>
      <c r="C108" s="27">
        <v>913621300</v>
      </c>
      <c r="D108" s="36">
        <v>185979218490</v>
      </c>
      <c r="G108" s="85"/>
      <c r="H108" s="86" t="s">
        <v>634</v>
      </c>
      <c r="I108" s="86"/>
      <c r="J108" s="40"/>
      <c r="K108" s="62"/>
      <c r="L108" s="63">
        <f>K109</f>
        <v>19043371</v>
      </c>
      <c r="M108" s="70"/>
      <c r="N108" s="71">
        <f>M109</f>
        <v>33657590</v>
      </c>
      <c r="O108" s="78"/>
      <c r="P108" s="33"/>
      <c r="Q108" s="33"/>
      <c r="R108" s="33"/>
      <c r="S108" s="33"/>
      <c r="T108" s="33"/>
      <c r="U108" s="33"/>
      <c r="V108" s="33"/>
      <c r="W108" s="33"/>
    </row>
    <row r="109" spans="2:23" ht="13.5">
      <c r="B109" s="35" t="s">
        <v>656</v>
      </c>
      <c r="C109" s="27">
        <v>913621310</v>
      </c>
      <c r="D109" s="36">
        <v>130173624850</v>
      </c>
      <c r="G109" s="85"/>
      <c r="H109" s="86"/>
      <c r="I109" s="86" t="s">
        <v>637</v>
      </c>
      <c r="J109" s="40"/>
      <c r="K109" s="62">
        <f>VLOOKUP(O109,$C:$D,2,FALSE)</f>
        <v>19043371</v>
      </c>
      <c r="L109" s="63"/>
      <c r="M109" s="70">
        <v>33657590</v>
      </c>
      <c r="N109" s="71"/>
      <c r="O109" s="79">
        <v>934200002</v>
      </c>
      <c r="P109" s="41"/>
      <c r="Q109" s="41"/>
      <c r="R109" s="41"/>
      <c r="S109" s="41"/>
      <c r="T109" s="41"/>
      <c r="U109" s="41"/>
      <c r="V109" s="41"/>
      <c r="W109" s="41"/>
    </row>
    <row r="110" spans="2:23" ht="13.5">
      <c r="B110" s="35" t="s">
        <v>659</v>
      </c>
      <c r="C110" s="27">
        <v>913621315</v>
      </c>
      <c r="D110" s="36">
        <v>127487000</v>
      </c>
      <c r="G110" s="85"/>
      <c r="H110" s="86" t="s">
        <v>640</v>
      </c>
      <c r="I110" s="86"/>
      <c r="J110" s="40"/>
      <c r="K110" s="62"/>
      <c r="L110" s="63">
        <f>SUM(K111:K112)</f>
        <v>149854000</v>
      </c>
      <c r="M110" s="70"/>
      <c r="N110" s="71">
        <f>SUM(M111:M112)</f>
        <v>45000000</v>
      </c>
      <c r="O110" s="78"/>
      <c r="P110" s="33"/>
      <c r="Q110" s="33"/>
      <c r="R110" s="33"/>
      <c r="S110" s="33"/>
      <c r="T110" s="33"/>
      <c r="U110" s="33"/>
      <c r="V110" s="33"/>
      <c r="W110" s="33"/>
    </row>
    <row r="111" spans="2:23" ht="13.5">
      <c r="B111" s="35" t="s">
        <v>663</v>
      </c>
      <c r="C111" s="27">
        <v>913621320</v>
      </c>
      <c r="D111" s="36">
        <v>55151553800</v>
      </c>
      <c r="G111" s="85"/>
      <c r="H111" s="86"/>
      <c r="I111" s="86" t="s">
        <v>642</v>
      </c>
      <c r="J111" s="40"/>
      <c r="K111" s="62">
        <f>VLOOKUP(O111,$C:$D,2,FALSE)</f>
        <v>149854000</v>
      </c>
      <c r="L111" s="63"/>
      <c r="M111" s="70">
        <v>45000000</v>
      </c>
      <c r="N111" s="71"/>
      <c r="O111" s="79">
        <v>930101002</v>
      </c>
      <c r="P111" s="41"/>
      <c r="Q111" s="41"/>
      <c r="R111" s="41"/>
      <c r="S111" s="41"/>
      <c r="T111" s="41"/>
      <c r="U111" s="41"/>
      <c r="V111" s="41"/>
      <c r="W111" s="41"/>
    </row>
    <row r="112" spans="2:23" ht="13.5">
      <c r="B112" s="35" t="s">
        <v>667</v>
      </c>
      <c r="C112" s="27">
        <v>913621330</v>
      </c>
      <c r="D112" s="36">
        <v>462907753</v>
      </c>
      <c r="G112" s="85"/>
      <c r="H112" s="86"/>
      <c r="I112" s="86" t="s">
        <v>645</v>
      </c>
      <c r="J112" s="40"/>
      <c r="K112" s="66">
        <v>0</v>
      </c>
      <c r="L112" s="63"/>
      <c r="M112" s="66">
        <v>0</v>
      </c>
      <c r="N112" s="71"/>
      <c r="O112" s="79"/>
      <c r="P112" s="41"/>
      <c r="Q112" s="41"/>
      <c r="R112" s="41"/>
      <c r="S112" s="41"/>
      <c r="T112" s="41"/>
      <c r="U112" s="41"/>
      <c r="V112" s="41"/>
      <c r="W112" s="41"/>
    </row>
    <row r="113" spans="2:23" ht="13.5">
      <c r="B113" s="35" t="s">
        <v>671</v>
      </c>
      <c r="C113" s="27">
        <v>913621340</v>
      </c>
      <c r="D113" s="36">
        <v>63645087</v>
      </c>
      <c r="G113" s="85"/>
      <c r="H113" s="86" t="s">
        <v>648</v>
      </c>
      <c r="I113" s="86"/>
      <c r="J113" s="40"/>
      <c r="K113" s="62"/>
      <c r="L113" s="63">
        <f>SUM(K114:K116)</f>
        <v>219741480</v>
      </c>
      <c r="M113" s="70"/>
      <c r="N113" s="71">
        <f>SUM(M114:M116)</f>
        <v>29887460</v>
      </c>
      <c r="O113" s="78"/>
      <c r="P113" s="33"/>
      <c r="Q113" s="33"/>
      <c r="R113" s="33"/>
      <c r="S113" s="33"/>
      <c r="T113" s="33"/>
      <c r="U113" s="33"/>
      <c r="V113" s="33"/>
      <c r="W113" s="33"/>
    </row>
    <row r="114" spans="2:23" ht="13.5">
      <c r="B114" s="35" t="s">
        <v>673</v>
      </c>
      <c r="C114" s="27">
        <v>913621500</v>
      </c>
      <c r="D114" s="36">
        <v>0</v>
      </c>
      <c r="G114" s="85"/>
      <c r="H114" s="86"/>
      <c r="I114" s="86" t="s">
        <v>651</v>
      </c>
      <c r="J114" s="40"/>
      <c r="K114" s="62">
        <f>VLOOKUP(O114,$C:$D,2,FALSE)</f>
        <v>219741480</v>
      </c>
      <c r="L114" s="63"/>
      <c r="M114" s="70">
        <v>29887460</v>
      </c>
      <c r="N114" s="71"/>
      <c r="O114" s="79">
        <v>939800000</v>
      </c>
      <c r="P114" s="41"/>
      <c r="Q114" s="41"/>
      <c r="R114" s="41"/>
      <c r="S114" s="41"/>
      <c r="T114" s="41"/>
      <c r="U114" s="41"/>
      <c r="V114" s="41"/>
      <c r="W114" s="41"/>
    </row>
    <row r="115" spans="2:23" ht="13.5">
      <c r="B115" s="35" t="s">
        <v>677</v>
      </c>
      <c r="C115" s="27">
        <v>913621530</v>
      </c>
      <c r="D115" s="36">
        <v>0</v>
      </c>
      <c r="G115" s="85"/>
      <c r="H115" s="86"/>
      <c r="I115" s="86" t="s">
        <v>654</v>
      </c>
      <c r="J115" s="40"/>
      <c r="K115" s="66">
        <v>0</v>
      </c>
      <c r="L115" s="63"/>
      <c r="M115" s="66">
        <v>0</v>
      </c>
      <c r="N115" s="71"/>
      <c r="O115" s="79"/>
      <c r="P115" s="41"/>
      <c r="Q115" s="41"/>
      <c r="R115" s="41"/>
      <c r="S115" s="41"/>
      <c r="T115" s="41"/>
      <c r="U115" s="41"/>
      <c r="V115" s="41"/>
      <c r="W115" s="41"/>
    </row>
    <row r="116" spans="2:23" ht="13.5">
      <c r="B116" s="35" t="s">
        <v>680</v>
      </c>
      <c r="C116" s="27">
        <v>913621540</v>
      </c>
      <c r="D116" s="36">
        <v>0</v>
      </c>
      <c r="G116" s="85"/>
      <c r="H116" s="86"/>
      <c r="I116" s="86" t="s">
        <v>657</v>
      </c>
      <c r="J116" s="40"/>
      <c r="K116" s="66">
        <v>0</v>
      </c>
      <c r="L116" s="63"/>
      <c r="M116" s="66">
        <v>0</v>
      </c>
      <c r="N116" s="71"/>
      <c r="O116" s="79"/>
      <c r="P116" s="41"/>
      <c r="Q116" s="41"/>
      <c r="R116" s="41"/>
      <c r="S116" s="41"/>
      <c r="T116" s="41"/>
      <c r="U116" s="41"/>
      <c r="V116" s="41"/>
      <c r="W116" s="41"/>
    </row>
    <row r="117" spans="2:23" ht="13.5">
      <c r="B117" s="35" t="s">
        <v>684</v>
      </c>
      <c r="C117" s="27">
        <v>913626000</v>
      </c>
      <c r="D117" s="36">
        <v>10291926755</v>
      </c>
      <c r="G117" s="85" t="s">
        <v>661</v>
      </c>
      <c r="H117" s="86"/>
      <c r="I117" s="86"/>
      <c r="J117" s="40"/>
      <c r="K117" s="62"/>
      <c r="L117" s="63">
        <f>L118+L120+L122+L124</f>
        <v>1357379373</v>
      </c>
      <c r="M117" s="70"/>
      <c r="N117" s="71">
        <f>SUM(N120,N122,N124,N118)</f>
        <v>1056725476</v>
      </c>
      <c r="O117" s="78"/>
      <c r="P117" s="33"/>
      <c r="Q117" s="33"/>
      <c r="R117" s="33"/>
      <c r="S117" s="33"/>
      <c r="T117" s="33"/>
      <c r="U117" s="33"/>
      <c r="V117" s="33"/>
      <c r="W117" s="33"/>
    </row>
    <row r="118" spans="2:23" ht="13.5">
      <c r="B118" s="35" t="s">
        <v>687</v>
      </c>
      <c r="C118" s="27">
        <v>913626100</v>
      </c>
      <c r="D118" s="36">
        <v>206870000</v>
      </c>
      <c r="G118" s="85"/>
      <c r="H118" s="86" t="s">
        <v>665</v>
      </c>
      <c r="I118" s="86"/>
      <c r="J118" s="40"/>
      <c r="K118" s="62"/>
      <c r="L118" s="63">
        <f>K119</f>
        <v>926233548</v>
      </c>
      <c r="M118" s="70"/>
      <c r="N118" s="71">
        <f>M119</f>
        <v>1034158424</v>
      </c>
      <c r="O118" s="78"/>
      <c r="P118" s="33"/>
      <c r="Q118" s="33"/>
      <c r="R118" s="33"/>
      <c r="S118" s="33"/>
      <c r="T118" s="33"/>
      <c r="U118" s="33"/>
      <c r="V118" s="33"/>
      <c r="W118" s="33"/>
    </row>
    <row r="119" spans="2:23" ht="13.5">
      <c r="B119" s="35" t="s">
        <v>691</v>
      </c>
      <c r="C119" s="27">
        <v>913626110</v>
      </c>
      <c r="D119" s="36">
        <v>206870000</v>
      </c>
      <c r="G119" s="85"/>
      <c r="H119" s="86"/>
      <c r="I119" s="86" t="s">
        <v>669</v>
      </c>
      <c r="J119" s="40"/>
      <c r="K119" s="62">
        <f>VLOOKUP(O119,$C:$D,2,FALSE)</f>
        <v>926233548</v>
      </c>
      <c r="L119" s="63"/>
      <c r="M119" s="70">
        <v>1034158424</v>
      </c>
      <c r="N119" s="71"/>
      <c r="O119" s="79">
        <v>940000001</v>
      </c>
      <c r="P119" s="33"/>
      <c r="Q119" s="33"/>
      <c r="R119" s="33"/>
      <c r="S119" s="33"/>
      <c r="T119" s="33"/>
      <c r="U119" s="33"/>
      <c r="V119" s="33"/>
      <c r="W119" s="33"/>
    </row>
    <row r="120" spans="2:23" ht="13.5">
      <c r="B120" s="35" t="s">
        <v>694</v>
      </c>
      <c r="C120" s="27">
        <v>913626200</v>
      </c>
      <c r="D120" s="36">
        <v>5468487495</v>
      </c>
      <c r="G120" s="85"/>
      <c r="H120" s="86" t="s">
        <v>672</v>
      </c>
      <c r="I120" s="86"/>
      <c r="J120" s="40"/>
      <c r="K120" s="62"/>
      <c r="L120" s="63">
        <f>K121</f>
        <v>746983</v>
      </c>
      <c r="M120" s="70"/>
      <c r="N120" s="71">
        <f>M121</f>
        <v>7063437</v>
      </c>
      <c r="O120" s="78"/>
      <c r="P120" s="33"/>
      <c r="Q120" s="33"/>
      <c r="R120" s="33"/>
      <c r="S120" s="33"/>
      <c r="T120" s="33"/>
      <c r="U120" s="33"/>
      <c r="V120" s="33"/>
      <c r="W120" s="33"/>
    </row>
    <row r="121" spans="2:23" ht="13.5">
      <c r="B121" s="35" t="s">
        <v>698</v>
      </c>
      <c r="C121" s="27">
        <v>913626210</v>
      </c>
      <c r="D121" s="36">
        <v>354597000</v>
      </c>
      <c r="G121" s="85"/>
      <c r="H121" s="86"/>
      <c r="I121" s="86" t="s">
        <v>675</v>
      </c>
      <c r="J121" s="40"/>
      <c r="K121" s="62">
        <f>VLOOKUP(O121,$C:$D,2,FALSE)</f>
        <v>746983</v>
      </c>
      <c r="L121" s="63"/>
      <c r="M121" s="70">
        <v>7063437</v>
      </c>
      <c r="N121" s="71"/>
      <c r="O121" s="79">
        <v>943800002</v>
      </c>
      <c r="P121" s="41"/>
      <c r="Q121" s="41"/>
      <c r="R121" s="41"/>
      <c r="S121" s="41"/>
      <c r="T121" s="41"/>
      <c r="U121" s="41"/>
      <c r="V121" s="41"/>
      <c r="W121" s="41"/>
    </row>
    <row r="122" spans="2:23" ht="13.5">
      <c r="B122" s="35" t="s">
        <v>702</v>
      </c>
      <c r="C122" s="27">
        <v>913626230</v>
      </c>
      <c r="D122" s="36">
        <v>255174937</v>
      </c>
      <c r="G122" s="85"/>
      <c r="H122" s="86" t="s">
        <v>679</v>
      </c>
      <c r="I122" s="86"/>
      <c r="J122" s="40"/>
      <c r="K122" s="62"/>
      <c r="L122" s="63">
        <f>K123</f>
        <v>420000000</v>
      </c>
      <c r="M122" s="70"/>
      <c r="N122" s="67">
        <f>M123</f>
        <v>0</v>
      </c>
      <c r="O122" s="78"/>
      <c r="P122" s="33"/>
      <c r="Q122" s="33"/>
      <c r="R122" s="33"/>
      <c r="S122" s="33"/>
      <c r="T122" s="33"/>
      <c r="U122" s="33"/>
      <c r="V122" s="33"/>
      <c r="W122" s="33"/>
    </row>
    <row r="123" spans="2:23" ht="13.5">
      <c r="B123" s="35" t="s">
        <v>705</v>
      </c>
      <c r="C123" s="27">
        <v>913626240</v>
      </c>
      <c r="D123" s="36">
        <v>4858715558</v>
      </c>
      <c r="G123" s="85"/>
      <c r="H123" s="86"/>
      <c r="I123" s="86" t="s">
        <v>682</v>
      </c>
      <c r="J123" s="45"/>
      <c r="K123" s="62">
        <f>VLOOKUP(O123,$C:$D,2,FALSE)</f>
        <v>420000000</v>
      </c>
      <c r="L123" s="63"/>
      <c r="M123" s="66">
        <v>0</v>
      </c>
      <c r="N123" s="71"/>
      <c r="O123" s="79">
        <v>940101003</v>
      </c>
      <c r="P123" s="41"/>
      <c r="Q123" s="41"/>
      <c r="R123" s="41"/>
      <c r="S123" s="41"/>
      <c r="T123" s="41"/>
      <c r="U123" s="41"/>
      <c r="V123" s="41"/>
      <c r="W123" s="41"/>
    </row>
    <row r="124" spans="2:23" ht="13.5">
      <c r="B124" s="35" t="s">
        <v>708</v>
      </c>
      <c r="C124" s="27">
        <v>913626300</v>
      </c>
      <c r="D124" s="36">
        <v>4570999050</v>
      </c>
      <c r="G124" s="85"/>
      <c r="H124" s="86" t="s">
        <v>685</v>
      </c>
      <c r="I124" s="86"/>
      <c r="J124" s="40"/>
      <c r="K124" s="62"/>
      <c r="L124" s="63">
        <f>SUM(K125:K126)</f>
        <v>10398842</v>
      </c>
      <c r="M124" s="70"/>
      <c r="N124" s="71">
        <f>SUM(M125:M126)</f>
        <v>15503615</v>
      </c>
      <c r="O124" s="78"/>
      <c r="P124" s="33"/>
      <c r="Q124" s="33"/>
      <c r="R124" s="33"/>
      <c r="S124" s="33"/>
      <c r="T124" s="33"/>
      <c r="U124" s="33"/>
      <c r="V124" s="33"/>
      <c r="W124" s="33"/>
    </row>
    <row r="125" spans="2:23" ht="13.5">
      <c r="B125" s="35" t="s">
        <v>711</v>
      </c>
      <c r="C125" s="27">
        <v>913626310</v>
      </c>
      <c r="D125" s="36">
        <v>3511237581</v>
      </c>
      <c r="G125" s="85"/>
      <c r="H125" s="86"/>
      <c r="I125" s="86" t="s">
        <v>689</v>
      </c>
      <c r="J125" s="40"/>
      <c r="K125" s="62">
        <f>VLOOKUP(O125,$C:$D,2,FALSE)</f>
        <v>4500000</v>
      </c>
      <c r="L125" s="63"/>
      <c r="M125" s="70">
        <v>1600207</v>
      </c>
      <c r="N125" s="71"/>
      <c r="O125" s="79">
        <v>944100000</v>
      </c>
      <c r="P125" s="41"/>
      <c r="Q125" s="41"/>
      <c r="R125" s="41"/>
      <c r="S125" s="41"/>
      <c r="T125" s="41"/>
      <c r="U125" s="41"/>
      <c r="V125" s="41"/>
      <c r="W125" s="41"/>
    </row>
    <row r="126" spans="2:23" ht="13.5">
      <c r="B126" s="35" t="s">
        <v>713</v>
      </c>
      <c r="C126" s="27">
        <v>913626320</v>
      </c>
      <c r="D126" s="36">
        <v>1053289700</v>
      </c>
      <c r="G126" s="85"/>
      <c r="H126" s="86"/>
      <c r="I126" s="86" t="s">
        <v>692</v>
      </c>
      <c r="J126" s="40"/>
      <c r="K126" s="62">
        <f>VLOOKUP(O126,$C:$D,2,FALSE)</f>
        <v>5898842</v>
      </c>
      <c r="L126" s="63"/>
      <c r="M126" s="70">
        <v>13903408</v>
      </c>
      <c r="N126" s="71"/>
      <c r="O126" s="79">
        <v>949899000</v>
      </c>
      <c r="P126" s="41"/>
      <c r="Q126" s="41"/>
      <c r="R126" s="41"/>
      <c r="S126" s="41"/>
      <c r="T126" s="41"/>
      <c r="U126" s="41"/>
      <c r="V126" s="41"/>
      <c r="W126" s="41"/>
    </row>
    <row r="127" spans="2:23" ht="13.5">
      <c r="B127" s="35" t="s">
        <v>1187</v>
      </c>
      <c r="C127" s="27">
        <v>913626340</v>
      </c>
      <c r="D127" s="36">
        <v>6471769</v>
      </c>
      <c r="G127" s="85" t="s">
        <v>696</v>
      </c>
      <c r="H127" s="86"/>
      <c r="I127" s="86"/>
      <c r="J127" s="40"/>
      <c r="K127" s="62"/>
      <c r="L127" s="63">
        <f>L103+L104-L117</f>
        <v>65842912904</v>
      </c>
      <c r="M127" s="70"/>
      <c r="N127" s="71">
        <f>N103+N104-N117</f>
        <v>13290954179</v>
      </c>
      <c r="O127" s="78"/>
      <c r="P127" s="33"/>
      <c r="Q127" s="33"/>
      <c r="R127" s="33"/>
      <c r="S127" s="33"/>
      <c r="T127" s="33"/>
      <c r="U127" s="33"/>
      <c r="V127" s="33"/>
      <c r="W127" s="33"/>
    </row>
    <row r="128" spans="2:23" ht="13.5">
      <c r="B128" s="35" t="s">
        <v>1188</v>
      </c>
      <c r="C128" s="27">
        <v>913626900</v>
      </c>
      <c r="D128" s="36">
        <v>45570210</v>
      </c>
      <c r="G128" s="85" t="s">
        <v>700</v>
      </c>
      <c r="H128" s="86"/>
      <c r="I128" s="86"/>
      <c r="J128" s="40"/>
      <c r="K128" s="62"/>
      <c r="L128" s="63">
        <f>VLOOKUP(O128,$C:$D,2,FALSE)</f>
        <v>16721106480</v>
      </c>
      <c r="M128" s="70"/>
      <c r="N128" s="71">
        <v>2275416875</v>
      </c>
      <c r="O128" s="79">
        <v>980100000</v>
      </c>
      <c r="P128" s="33"/>
      <c r="Q128" s="33"/>
      <c r="R128" s="33"/>
      <c r="S128" s="33"/>
      <c r="T128" s="33"/>
      <c r="U128" s="33"/>
      <c r="V128" s="33"/>
      <c r="W128" s="33"/>
    </row>
    <row r="129" spans="2:23" ht="13.5">
      <c r="B129" s="35" t="s">
        <v>1189</v>
      </c>
      <c r="C129" s="27">
        <v>913626940</v>
      </c>
      <c r="D129" s="36">
        <v>45570210</v>
      </c>
      <c r="G129" s="85" t="s">
        <v>704</v>
      </c>
      <c r="H129" s="86"/>
      <c r="I129" s="86"/>
      <c r="J129" s="40"/>
      <c r="K129" s="62"/>
      <c r="L129" s="63">
        <f>L127-L128</f>
        <v>49121806424</v>
      </c>
      <c r="M129" s="70"/>
      <c r="N129" s="71">
        <f>N127-N128</f>
        <v>11015537304</v>
      </c>
      <c r="O129" s="79"/>
      <c r="P129" s="41"/>
      <c r="Q129" s="41"/>
      <c r="R129" s="41"/>
      <c r="S129" s="41"/>
      <c r="T129" s="41"/>
      <c r="U129" s="41"/>
      <c r="V129" s="41"/>
      <c r="W129" s="41"/>
    </row>
    <row r="130" spans="2:23" ht="13.5">
      <c r="B130" s="35" t="s">
        <v>3</v>
      </c>
      <c r="C130" s="27">
        <v>910600000</v>
      </c>
      <c r="D130" s="36">
        <v>30815735278</v>
      </c>
      <c r="G130" s="85" t="s">
        <v>707</v>
      </c>
      <c r="H130" s="86"/>
      <c r="I130" s="86"/>
      <c r="J130" s="40"/>
      <c r="K130" s="62"/>
      <c r="L130" s="67">
        <v>0</v>
      </c>
      <c r="M130" s="70"/>
      <c r="N130" s="91">
        <v>0</v>
      </c>
      <c r="O130" s="78"/>
      <c r="P130" s="33"/>
      <c r="Q130" s="33"/>
      <c r="R130" s="33"/>
      <c r="S130" s="33"/>
      <c r="T130" s="33"/>
      <c r="U130" s="33"/>
      <c r="V130" s="33"/>
      <c r="W130" s="33"/>
    </row>
    <row r="131" spans="2:23" ht="13.5">
      <c r="B131" s="35" t="s">
        <v>465</v>
      </c>
      <c r="C131" s="27">
        <v>910600001</v>
      </c>
      <c r="D131" s="36">
        <v>378235815</v>
      </c>
      <c r="G131" s="87" t="s">
        <v>710</v>
      </c>
      <c r="H131" s="88"/>
      <c r="I131" s="88"/>
      <c r="J131" s="48"/>
      <c r="K131" s="65"/>
      <c r="L131" s="76">
        <f>L129</f>
        <v>49121806424</v>
      </c>
      <c r="M131" s="74"/>
      <c r="N131" s="90">
        <f>N129</f>
        <v>11015537304</v>
      </c>
      <c r="O131" s="78"/>
      <c r="P131" s="33"/>
      <c r="Q131" s="33"/>
      <c r="R131" s="33"/>
      <c r="S131" s="33"/>
      <c r="T131" s="33"/>
      <c r="U131" s="33"/>
      <c r="V131" s="33"/>
      <c r="W131" s="33"/>
    </row>
    <row r="132" spans="2:23" ht="13.5">
      <c r="B132" s="35" t="s">
        <v>717</v>
      </c>
      <c r="C132" s="27">
        <v>910661000</v>
      </c>
      <c r="D132" s="36">
        <v>259649160</v>
      </c>
    </row>
    <row r="133" spans="2:23" ht="13.5">
      <c r="B133" s="35" t="s">
        <v>719</v>
      </c>
      <c r="C133" s="27">
        <v>910651000</v>
      </c>
      <c r="D133" s="36">
        <v>14790906</v>
      </c>
    </row>
    <row r="134" spans="2:23" ht="13.5">
      <c r="B134" s="35" t="s">
        <v>720</v>
      </c>
      <c r="C134" s="27">
        <v>910651001</v>
      </c>
      <c r="D134" s="36">
        <v>14790906</v>
      </c>
    </row>
    <row r="135" spans="2:23" ht="13.5">
      <c r="B135" s="35" t="s">
        <v>721</v>
      </c>
      <c r="C135" s="27">
        <v>910626000</v>
      </c>
      <c r="D135" s="36">
        <v>103790546</v>
      </c>
    </row>
    <row r="136" spans="2:23" ht="13.5">
      <c r="B136" s="35" t="s">
        <v>722</v>
      </c>
      <c r="C136" s="27">
        <v>910636002</v>
      </c>
      <c r="D136" s="36">
        <v>5203</v>
      </c>
    </row>
    <row r="137" spans="2:23" ht="13.5">
      <c r="B137" s="35" t="s">
        <v>723</v>
      </c>
      <c r="C137" s="27">
        <v>910636003</v>
      </c>
      <c r="D137" s="36">
        <v>7462461615</v>
      </c>
    </row>
    <row r="138" spans="2:23" ht="13.5">
      <c r="B138" s="35" t="s">
        <v>725</v>
      </c>
      <c r="C138" s="27">
        <v>910611000</v>
      </c>
      <c r="D138" s="36">
        <v>7083918877</v>
      </c>
    </row>
    <row r="139" spans="2:23" ht="13.5">
      <c r="B139" s="35" t="s">
        <v>726</v>
      </c>
      <c r="C139" s="27">
        <v>910621000</v>
      </c>
      <c r="D139" s="36">
        <v>0</v>
      </c>
    </row>
    <row r="140" spans="2:23" ht="13.5">
      <c r="B140" s="101" t="s">
        <v>728</v>
      </c>
      <c r="C140" s="27">
        <v>910621100</v>
      </c>
      <c r="D140" s="36">
        <v>378542738</v>
      </c>
    </row>
    <row r="141" spans="2:23" ht="13.5">
      <c r="B141" s="35" t="s">
        <v>729</v>
      </c>
      <c r="C141" s="27">
        <v>910621022</v>
      </c>
      <c r="D141" s="36">
        <v>21781582683</v>
      </c>
    </row>
    <row r="142" spans="2:23" ht="13.5">
      <c r="B142" s="35" t="s">
        <v>730</v>
      </c>
      <c r="C142" s="27">
        <v>910600100</v>
      </c>
      <c r="D142" s="36">
        <v>13116250792</v>
      </c>
    </row>
    <row r="143" spans="2:23" ht="13.5">
      <c r="B143" s="35" t="s">
        <v>731</v>
      </c>
      <c r="C143" s="27">
        <v>910601000</v>
      </c>
      <c r="D143" s="36">
        <v>9801147662</v>
      </c>
    </row>
    <row r="144" spans="2:23" ht="13.5">
      <c r="B144" s="35" t="s">
        <v>733</v>
      </c>
      <c r="C144" s="27">
        <v>910606000</v>
      </c>
      <c r="D144" s="36">
        <v>3315103130</v>
      </c>
    </row>
    <row r="145" spans="2:4" ht="13.5">
      <c r="B145" s="35" t="s">
        <v>734</v>
      </c>
      <c r="C145" s="27">
        <v>910606001</v>
      </c>
      <c r="D145" s="36">
        <v>2758890629</v>
      </c>
    </row>
    <row r="146" spans="2:4" ht="13.5">
      <c r="B146" s="35" t="s">
        <v>735</v>
      </c>
      <c r="C146" s="27">
        <v>910606011</v>
      </c>
      <c r="D146" s="36">
        <v>556212501</v>
      </c>
    </row>
    <row r="147" spans="2:4" ht="13.5">
      <c r="B147" s="35" t="s">
        <v>736</v>
      </c>
      <c r="C147" s="27">
        <v>910646000</v>
      </c>
      <c r="D147" s="36">
        <v>209574152</v>
      </c>
    </row>
    <row r="148" spans="2:4" ht="13.5">
      <c r="B148" s="35" t="s">
        <v>738</v>
      </c>
      <c r="C148" s="27">
        <v>910608000</v>
      </c>
      <c r="D148" s="36">
        <v>19221123</v>
      </c>
    </row>
    <row r="149" spans="2:4" ht="13.5">
      <c r="B149" s="35" t="s">
        <v>740</v>
      </c>
      <c r="C149" s="27">
        <v>910656004</v>
      </c>
      <c r="D149" s="36">
        <v>8436536616</v>
      </c>
    </row>
    <row r="150" spans="2:4" ht="13.5">
      <c r="B150" s="35" t="s">
        <v>473</v>
      </c>
      <c r="C150" s="27">
        <v>910656003</v>
      </c>
      <c r="D150" s="36">
        <v>1193455165</v>
      </c>
    </row>
    <row r="151" spans="2:4" ht="13.5">
      <c r="B151" s="35" t="s">
        <v>741</v>
      </c>
      <c r="C151" s="27">
        <v>910666000</v>
      </c>
      <c r="D151" s="36">
        <v>581091797</v>
      </c>
    </row>
    <row r="152" spans="2:4" ht="13.5">
      <c r="B152" s="35" t="s">
        <v>742</v>
      </c>
      <c r="C152" s="27">
        <v>910676100</v>
      </c>
      <c r="D152" s="36">
        <v>7787368</v>
      </c>
    </row>
    <row r="153" spans="2:4" ht="13.5">
      <c r="B153" s="35" t="s">
        <v>743</v>
      </c>
      <c r="C153" s="27">
        <v>910676200</v>
      </c>
      <c r="D153" s="36">
        <v>31860736</v>
      </c>
    </row>
    <row r="154" spans="2:4" ht="13.5">
      <c r="B154" s="35" t="s">
        <v>744</v>
      </c>
      <c r="C154" s="27">
        <v>910676300</v>
      </c>
      <c r="D154" s="36">
        <v>548919</v>
      </c>
    </row>
    <row r="155" spans="2:4" ht="13.5">
      <c r="B155" s="35" t="s">
        <v>745</v>
      </c>
      <c r="C155" s="27">
        <v>910698000</v>
      </c>
      <c r="D155" s="36">
        <v>572166345</v>
      </c>
    </row>
    <row r="156" spans="2:4" ht="13.5">
      <c r="B156" s="35" t="s">
        <v>746</v>
      </c>
      <c r="C156" s="27">
        <v>910698026</v>
      </c>
      <c r="D156" s="36">
        <v>4560159</v>
      </c>
    </row>
    <row r="157" spans="2:4" ht="13.5">
      <c r="B157" s="35" t="s">
        <v>748</v>
      </c>
      <c r="C157" s="27">
        <v>910698999</v>
      </c>
      <c r="D157" s="36">
        <v>567606186</v>
      </c>
    </row>
    <row r="158" spans="2:4" ht="13.5">
      <c r="B158" s="35" t="s">
        <v>1190</v>
      </c>
      <c r="C158" s="27">
        <v>910700000</v>
      </c>
      <c r="D158" s="36">
        <v>2175519917</v>
      </c>
    </row>
    <row r="159" spans="2:4" ht="13.5">
      <c r="B159" s="35" t="s">
        <v>1191</v>
      </c>
      <c r="C159" s="27">
        <v>910706000</v>
      </c>
      <c r="D159" s="36">
        <v>2175519917</v>
      </c>
    </row>
    <row r="160" spans="2:4" ht="13.5">
      <c r="B160" s="35" t="s">
        <v>482</v>
      </c>
      <c r="C160" s="27">
        <v>910900000</v>
      </c>
      <c r="D160" s="36">
        <v>7719887663</v>
      </c>
    </row>
    <row r="161" spans="2:4" ht="13.5">
      <c r="B161" s="35" t="s">
        <v>749</v>
      </c>
      <c r="C161" s="27">
        <v>910901000</v>
      </c>
      <c r="D161" s="36">
        <v>2966297734</v>
      </c>
    </row>
    <row r="162" spans="2:4" ht="13.5">
      <c r="B162" s="35" t="s">
        <v>752</v>
      </c>
      <c r="C162" s="27">
        <v>910906000</v>
      </c>
      <c r="D162" s="36">
        <v>4753589929</v>
      </c>
    </row>
    <row r="163" spans="2:4" ht="13.5">
      <c r="B163" s="35" t="s">
        <v>487</v>
      </c>
      <c r="C163" s="27">
        <v>911000000</v>
      </c>
      <c r="D163" s="36">
        <v>12872258052</v>
      </c>
    </row>
    <row r="164" spans="2:4" ht="13.5">
      <c r="B164" s="35" t="s">
        <v>755</v>
      </c>
      <c r="C164" s="27">
        <v>911100000</v>
      </c>
      <c r="D164" s="36">
        <v>9951530047</v>
      </c>
    </row>
    <row r="165" spans="2:4" ht="13.5">
      <c r="B165" s="35" t="s">
        <v>756</v>
      </c>
      <c r="C165" s="27">
        <v>911101000</v>
      </c>
      <c r="D165" s="36">
        <v>9951530047</v>
      </c>
    </row>
    <row r="166" spans="2:4" ht="13.5">
      <c r="B166" s="35" t="s">
        <v>757</v>
      </c>
      <c r="C166" s="27">
        <v>911200000</v>
      </c>
      <c r="D166" s="36">
        <v>652729672</v>
      </c>
    </row>
    <row r="167" spans="2:4" ht="13.5">
      <c r="B167" s="35" t="s">
        <v>758</v>
      </c>
      <c r="C167" s="27">
        <v>911200100</v>
      </c>
      <c r="D167" s="36">
        <v>0</v>
      </c>
    </row>
    <row r="168" spans="2:4" ht="13.5">
      <c r="B168" s="35" t="s">
        <v>760</v>
      </c>
      <c r="C168" s="27">
        <v>911200200</v>
      </c>
      <c r="D168" s="36">
        <v>652729672</v>
      </c>
    </row>
    <row r="169" spans="2:4" ht="13.5">
      <c r="B169" s="35" t="s">
        <v>763</v>
      </c>
      <c r="C169" s="27">
        <v>913300000</v>
      </c>
      <c r="D169" s="36">
        <v>1387001489</v>
      </c>
    </row>
    <row r="170" spans="2:4" ht="13.5">
      <c r="B170" s="35" t="s">
        <v>765</v>
      </c>
      <c r="C170" s="27">
        <v>914105000</v>
      </c>
      <c r="D170" s="36">
        <v>880996844</v>
      </c>
    </row>
    <row r="171" spans="2:4" ht="13.5">
      <c r="B171" s="35" t="s">
        <v>1192</v>
      </c>
      <c r="C171" s="27">
        <v>914111000</v>
      </c>
      <c r="D171" s="36">
        <v>880996844</v>
      </c>
    </row>
    <row r="172" spans="2:4" ht="13.5">
      <c r="B172" s="35" t="s">
        <v>766</v>
      </c>
      <c r="C172" s="27">
        <v>914109000</v>
      </c>
      <c r="D172" s="36">
        <v>0</v>
      </c>
    </row>
    <row r="173" spans="2:4" ht="13.5">
      <c r="B173" s="35" t="s">
        <v>495</v>
      </c>
      <c r="C173" s="27">
        <v>920000000</v>
      </c>
      <c r="D173" s="36">
        <v>426837853310</v>
      </c>
    </row>
    <row r="174" spans="2:4" ht="13.5">
      <c r="B174" s="35" t="s">
        <v>4</v>
      </c>
      <c r="C174" s="27">
        <v>920100000</v>
      </c>
      <c r="D174" s="36">
        <v>16033202953</v>
      </c>
    </row>
    <row r="175" spans="2:4" ht="13.5">
      <c r="B175" s="35" t="s">
        <v>501</v>
      </c>
      <c r="C175" s="27">
        <v>920100100</v>
      </c>
      <c r="D175" s="36">
        <v>12697451085</v>
      </c>
    </row>
    <row r="176" spans="2:4" ht="13.5">
      <c r="B176" s="35" t="s">
        <v>767</v>
      </c>
      <c r="C176" s="27">
        <v>920101000</v>
      </c>
      <c r="D176" s="36">
        <v>9310855297</v>
      </c>
    </row>
    <row r="177" spans="2:5" ht="13.5">
      <c r="B177" s="35" t="s">
        <v>769</v>
      </c>
      <c r="C177" s="27">
        <v>920101001</v>
      </c>
      <c r="D177" s="36">
        <v>366460348</v>
      </c>
    </row>
    <row r="178" spans="2:5" ht="13.5">
      <c r="B178" s="35" t="s">
        <v>770</v>
      </c>
      <c r="C178" s="27">
        <v>920101002</v>
      </c>
      <c r="D178" s="36">
        <v>1056842</v>
      </c>
    </row>
    <row r="179" spans="2:5" ht="13.5">
      <c r="B179" s="35" t="s">
        <v>772</v>
      </c>
      <c r="C179" s="27">
        <v>920101005</v>
      </c>
      <c r="D179" s="36">
        <v>1038021335</v>
      </c>
    </row>
    <row r="180" spans="2:5" ht="13.5">
      <c r="B180" s="35" t="s">
        <v>775</v>
      </c>
      <c r="C180" s="27">
        <v>920101006</v>
      </c>
      <c r="D180" s="36">
        <v>11981531</v>
      </c>
    </row>
    <row r="181" spans="2:5" ht="13.5">
      <c r="B181" s="35" t="s">
        <v>776</v>
      </c>
      <c r="C181" s="27">
        <v>920101007</v>
      </c>
      <c r="D181" s="36">
        <v>3234821700</v>
      </c>
      <c r="E181" s="28"/>
    </row>
    <row r="182" spans="2:5" ht="13.5">
      <c r="B182" s="35" t="s">
        <v>777</v>
      </c>
      <c r="C182" s="27">
        <v>920101010</v>
      </c>
      <c r="D182" s="36">
        <v>106357435</v>
      </c>
    </row>
    <row r="183" spans="2:5" ht="13.5">
      <c r="B183" s="35" t="s">
        <v>779</v>
      </c>
      <c r="C183" s="27">
        <v>920101008</v>
      </c>
      <c r="D183" s="36">
        <v>209310</v>
      </c>
    </row>
    <row r="184" spans="2:5" ht="13.5">
      <c r="B184" s="35" t="s">
        <v>780</v>
      </c>
      <c r="C184" s="27">
        <v>920101300</v>
      </c>
      <c r="D184" s="36">
        <v>1010519190</v>
      </c>
    </row>
    <row r="185" spans="2:5" ht="13.5">
      <c r="B185" s="35" t="s">
        <v>781</v>
      </c>
      <c r="C185" s="27">
        <v>920101011</v>
      </c>
      <c r="D185" s="36">
        <v>675141800</v>
      </c>
    </row>
    <row r="186" spans="2:5" ht="13.5">
      <c r="B186" s="35" t="s">
        <v>782</v>
      </c>
      <c r="C186" s="27">
        <v>920101301</v>
      </c>
      <c r="D186" s="36">
        <v>317311350</v>
      </c>
    </row>
    <row r="187" spans="2:5" ht="13.5">
      <c r="B187" s="35" t="s">
        <v>783</v>
      </c>
      <c r="C187" s="27">
        <v>920101302</v>
      </c>
      <c r="D187" s="36">
        <v>4454170</v>
      </c>
    </row>
    <row r="188" spans="2:5" ht="13.5">
      <c r="B188" s="35" t="s">
        <v>784</v>
      </c>
      <c r="C188" s="27">
        <v>920101303</v>
      </c>
      <c r="D188" s="36">
        <v>13611870</v>
      </c>
    </row>
    <row r="189" spans="2:5" ht="13.5">
      <c r="B189" s="35" t="s">
        <v>786</v>
      </c>
      <c r="C189" s="27">
        <v>920101400</v>
      </c>
      <c r="D189" s="36">
        <v>1006882720</v>
      </c>
    </row>
    <row r="190" spans="2:5" ht="13.5">
      <c r="B190" s="35" t="s">
        <v>788</v>
      </c>
      <c r="C190" s="27">
        <v>920101013</v>
      </c>
      <c r="D190" s="36">
        <v>1006882720</v>
      </c>
    </row>
    <row r="191" spans="2:5" ht="13.5">
      <c r="B191" s="35" t="s">
        <v>807</v>
      </c>
      <c r="C191" s="27">
        <v>920101401</v>
      </c>
      <c r="D191" s="36">
        <v>0</v>
      </c>
    </row>
    <row r="192" spans="2:5" ht="13.5">
      <c r="B192" s="35" t="s">
        <v>790</v>
      </c>
      <c r="C192" s="27">
        <v>920101021</v>
      </c>
      <c r="D192" s="36">
        <v>717678291</v>
      </c>
    </row>
    <row r="193" spans="2:4" ht="13.5">
      <c r="B193" s="35" t="s">
        <v>792</v>
      </c>
      <c r="C193" s="27">
        <v>920101033</v>
      </c>
      <c r="D193" s="36">
        <v>953370990</v>
      </c>
    </row>
    <row r="194" spans="2:4" ht="13.5">
      <c r="B194" s="35" t="s">
        <v>794</v>
      </c>
      <c r="C194" s="27">
        <v>920101100</v>
      </c>
      <c r="D194" s="36">
        <v>776185010</v>
      </c>
    </row>
    <row r="195" spans="2:4" ht="13.5">
      <c r="B195" s="35" t="s">
        <v>795</v>
      </c>
      <c r="C195" s="27">
        <v>920101101</v>
      </c>
      <c r="D195" s="36">
        <v>216745010</v>
      </c>
    </row>
    <row r="196" spans="2:4" ht="13.5">
      <c r="B196" s="35" t="s">
        <v>796</v>
      </c>
      <c r="C196" s="27">
        <v>920101102</v>
      </c>
      <c r="D196" s="36">
        <v>54960000</v>
      </c>
    </row>
    <row r="197" spans="2:4" ht="13.5">
      <c r="B197" s="35" t="s">
        <v>797</v>
      </c>
      <c r="C197" s="27">
        <v>920101104</v>
      </c>
      <c r="D197" s="36">
        <v>4680000</v>
      </c>
    </row>
    <row r="198" spans="2:4" ht="13.5">
      <c r="B198" s="35" t="s">
        <v>798</v>
      </c>
      <c r="C198" s="27">
        <v>920101103</v>
      </c>
      <c r="D198" s="36">
        <v>496680000</v>
      </c>
    </row>
    <row r="199" spans="2:4" ht="13.5">
      <c r="B199" s="35" t="s">
        <v>800</v>
      </c>
      <c r="C199" s="27">
        <v>920101105</v>
      </c>
      <c r="D199" s="36">
        <v>3120000</v>
      </c>
    </row>
    <row r="200" spans="2:4" ht="13.5">
      <c r="B200" s="35" t="s">
        <v>802</v>
      </c>
      <c r="C200" s="27">
        <v>920101200</v>
      </c>
      <c r="D200" s="36">
        <v>36496120</v>
      </c>
    </row>
    <row r="201" spans="2:4" ht="13.5">
      <c r="B201" s="35" t="s">
        <v>804</v>
      </c>
      <c r="C201" s="27">
        <v>920101201</v>
      </c>
      <c r="D201" s="36">
        <v>5908400</v>
      </c>
    </row>
    <row r="202" spans="2:4" ht="13.5">
      <c r="B202" s="35" t="s">
        <v>808</v>
      </c>
      <c r="C202" s="27">
        <v>920101202</v>
      </c>
      <c r="D202" s="36">
        <v>30587720</v>
      </c>
    </row>
    <row r="203" spans="2:4" ht="13.5">
      <c r="B203" s="35" t="s">
        <v>810</v>
      </c>
      <c r="C203" s="27">
        <v>920101034</v>
      </c>
      <c r="D203" s="36">
        <v>8020000</v>
      </c>
    </row>
    <row r="204" spans="2:4" ht="13.5">
      <c r="B204" s="35" t="s">
        <v>812</v>
      </c>
      <c r="C204" s="27">
        <v>920101035</v>
      </c>
      <c r="D204" s="36">
        <v>1878000</v>
      </c>
    </row>
    <row r="205" spans="2:4" ht="13.5">
      <c r="B205" s="35" t="s">
        <v>814</v>
      </c>
      <c r="C205" s="27">
        <v>920101036</v>
      </c>
      <c r="D205" s="36">
        <v>6142000</v>
      </c>
    </row>
    <row r="206" spans="2:4" ht="13.5">
      <c r="B206" s="35" t="s">
        <v>815</v>
      </c>
      <c r="C206" s="27">
        <v>920101037</v>
      </c>
      <c r="D206" s="36">
        <v>4613720</v>
      </c>
    </row>
    <row r="207" spans="2:4" ht="13.5">
      <c r="B207" s="35" t="s">
        <v>817</v>
      </c>
      <c r="C207" s="27">
        <v>920101099</v>
      </c>
      <c r="D207" s="36">
        <v>38180755</v>
      </c>
    </row>
    <row r="208" spans="2:4" ht="13.5">
      <c r="B208" s="35" t="s">
        <v>818</v>
      </c>
      <c r="C208" s="27">
        <v>920102000</v>
      </c>
      <c r="D208" s="36">
        <v>3386595788</v>
      </c>
    </row>
    <row r="209" spans="2:4" ht="13.5">
      <c r="B209" s="35" t="s">
        <v>819</v>
      </c>
      <c r="C209" s="27">
        <v>920101056</v>
      </c>
      <c r="D209" s="36">
        <v>5464253</v>
      </c>
    </row>
    <row r="210" spans="2:4" ht="13.5">
      <c r="B210" s="35" t="s">
        <v>820</v>
      </c>
      <c r="C210" s="27">
        <v>920101061</v>
      </c>
      <c r="D210" s="36">
        <v>20109125</v>
      </c>
    </row>
    <row r="211" spans="2:4" ht="13.5">
      <c r="B211" s="35" t="s">
        <v>821</v>
      </c>
      <c r="C211" s="27">
        <v>920101064</v>
      </c>
      <c r="D211" s="36">
        <v>216837300</v>
      </c>
    </row>
    <row r="212" spans="2:4" ht="13.5">
      <c r="B212" s="35" t="s">
        <v>823</v>
      </c>
      <c r="C212" s="27">
        <v>920101065</v>
      </c>
      <c r="D212" s="36">
        <v>79322</v>
      </c>
    </row>
    <row r="213" spans="2:4" ht="13.5">
      <c r="B213" s="35" t="s">
        <v>825</v>
      </c>
      <c r="C213" s="27">
        <v>920101066</v>
      </c>
      <c r="D213" s="36">
        <v>1089342</v>
      </c>
    </row>
    <row r="214" spans="2:4" ht="13.5">
      <c r="B214" s="35" t="s">
        <v>827</v>
      </c>
      <c r="C214" s="27">
        <v>920101067</v>
      </c>
      <c r="D214" s="36">
        <v>12798</v>
      </c>
    </row>
    <row r="215" spans="2:4" ht="13.5">
      <c r="B215" s="35" t="s">
        <v>829</v>
      </c>
      <c r="C215" s="27">
        <v>920101068</v>
      </c>
      <c r="D215" s="36">
        <v>2992089363</v>
      </c>
    </row>
    <row r="216" spans="2:4" ht="13.5">
      <c r="B216" s="35" t="s">
        <v>831</v>
      </c>
      <c r="C216" s="27">
        <v>920101070</v>
      </c>
      <c r="D216" s="36">
        <v>21688</v>
      </c>
    </row>
    <row r="217" spans="2:4" ht="13.5">
      <c r="B217" s="35" t="s">
        <v>833</v>
      </c>
      <c r="C217" s="27">
        <v>920101074</v>
      </c>
      <c r="D217" s="36">
        <v>7613310</v>
      </c>
    </row>
    <row r="218" spans="2:4" ht="13.5">
      <c r="B218" s="35" t="s">
        <v>835</v>
      </c>
      <c r="C218" s="27">
        <v>920101076</v>
      </c>
      <c r="D218" s="36">
        <v>0</v>
      </c>
    </row>
    <row r="219" spans="2:4" ht="13.5">
      <c r="B219" s="35" t="s">
        <v>837</v>
      </c>
      <c r="C219" s="27">
        <v>920101701</v>
      </c>
      <c r="D219" s="36">
        <v>24290</v>
      </c>
    </row>
    <row r="220" spans="2:4" ht="13.5">
      <c r="B220" s="35" t="s">
        <v>839</v>
      </c>
      <c r="C220" s="27">
        <v>920101601</v>
      </c>
      <c r="D220" s="36">
        <v>142322083</v>
      </c>
    </row>
    <row r="221" spans="2:4" ht="13.5">
      <c r="B221" s="35" t="s">
        <v>840</v>
      </c>
      <c r="C221" s="27">
        <v>920101605</v>
      </c>
      <c r="D221" s="36">
        <v>910872</v>
      </c>
    </row>
    <row r="222" spans="2:4" ht="13.5">
      <c r="B222" s="35" t="s">
        <v>841</v>
      </c>
      <c r="C222" s="27">
        <v>920101801</v>
      </c>
      <c r="D222" s="36">
        <v>22042</v>
      </c>
    </row>
    <row r="223" spans="2:4" ht="13.5">
      <c r="B223" s="35" t="s">
        <v>504</v>
      </c>
      <c r="C223" s="27">
        <v>920106000</v>
      </c>
      <c r="D223" s="36">
        <v>334592428</v>
      </c>
    </row>
    <row r="224" spans="2:4" ht="13.5">
      <c r="B224" s="35" t="s">
        <v>842</v>
      </c>
      <c r="C224" s="27">
        <v>920108000</v>
      </c>
      <c r="D224" s="36">
        <v>42540999</v>
      </c>
    </row>
    <row r="225" spans="2:4" ht="13.5">
      <c r="B225" s="35" t="s">
        <v>843</v>
      </c>
      <c r="C225" s="27">
        <v>920110001</v>
      </c>
      <c r="D225" s="36">
        <v>223150980</v>
      </c>
    </row>
    <row r="226" spans="2:4" ht="13.5">
      <c r="B226" s="35" t="s">
        <v>845</v>
      </c>
      <c r="C226" s="27">
        <v>920110002</v>
      </c>
      <c r="D226" s="36">
        <v>24238484</v>
      </c>
    </row>
    <row r="227" spans="2:4" ht="13.5">
      <c r="B227" s="35" t="s">
        <v>846</v>
      </c>
      <c r="C227" s="27">
        <v>920110003</v>
      </c>
      <c r="D227" s="36">
        <v>198912496</v>
      </c>
    </row>
    <row r="228" spans="2:4" ht="13.5">
      <c r="B228" s="35" t="s">
        <v>847</v>
      </c>
      <c r="C228" s="27">
        <v>920195000</v>
      </c>
      <c r="D228" s="36">
        <v>944162</v>
      </c>
    </row>
    <row r="229" spans="2:4" ht="13.5">
      <c r="B229" s="35" t="s">
        <v>848</v>
      </c>
      <c r="C229" s="27">
        <v>920196000</v>
      </c>
      <c r="D229" s="36">
        <v>166339</v>
      </c>
    </row>
    <row r="230" spans="2:4" ht="13.5">
      <c r="B230" s="35" t="s">
        <v>849</v>
      </c>
      <c r="C230" s="27">
        <v>920198000</v>
      </c>
      <c r="D230" s="36">
        <v>2734356960</v>
      </c>
    </row>
    <row r="231" spans="2:4" ht="13.5">
      <c r="B231" s="35" t="s">
        <v>850</v>
      </c>
      <c r="C231" s="27">
        <v>920300000</v>
      </c>
      <c r="D231" s="36">
        <v>118510605063</v>
      </c>
    </row>
    <row r="232" spans="2:4" ht="13.5">
      <c r="B232" s="35" t="s">
        <v>851</v>
      </c>
      <c r="C232" s="27">
        <v>921100000</v>
      </c>
      <c r="D232" s="36">
        <v>88634054257</v>
      </c>
    </row>
    <row r="233" spans="2:4" ht="13.5">
      <c r="B233" s="35" t="s">
        <v>852</v>
      </c>
      <c r="C233" s="27">
        <v>921101000</v>
      </c>
      <c r="D233" s="36">
        <v>56487191508</v>
      </c>
    </row>
    <row r="234" spans="2:4" ht="13.5">
      <c r="B234" s="35" t="s">
        <v>853</v>
      </c>
      <c r="C234" s="27">
        <v>921101001</v>
      </c>
      <c r="D234" s="36">
        <v>56351988510</v>
      </c>
    </row>
    <row r="235" spans="2:4" ht="13.5">
      <c r="B235" s="35" t="s">
        <v>854</v>
      </c>
      <c r="C235" s="27">
        <v>921101011</v>
      </c>
      <c r="D235" s="36">
        <v>135202998</v>
      </c>
    </row>
    <row r="236" spans="2:4" ht="13.5">
      <c r="B236" s="35" t="s">
        <v>855</v>
      </c>
      <c r="C236" s="27">
        <v>921102000</v>
      </c>
      <c r="D236" s="36">
        <v>164332230</v>
      </c>
    </row>
    <row r="237" spans="2:4" ht="13.5">
      <c r="B237" s="35" t="s">
        <v>856</v>
      </c>
      <c r="C237" s="27">
        <v>921106000</v>
      </c>
      <c r="D237" s="36">
        <v>245666517</v>
      </c>
    </row>
    <row r="238" spans="2:4" ht="13.5">
      <c r="B238" s="35" t="s">
        <v>857</v>
      </c>
      <c r="C238" s="27">
        <v>921106001</v>
      </c>
      <c r="D238" s="36">
        <v>107385677</v>
      </c>
    </row>
    <row r="239" spans="2:4" ht="13.5">
      <c r="B239" s="35" t="s">
        <v>859</v>
      </c>
      <c r="C239" s="27">
        <v>921106006</v>
      </c>
      <c r="D239" s="36">
        <v>138280840</v>
      </c>
    </row>
    <row r="240" spans="2:4" ht="13.5">
      <c r="B240" s="35" t="s">
        <v>860</v>
      </c>
      <c r="C240" s="27">
        <v>921111000</v>
      </c>
      <c r="D240" s="36">
        <v>12429094774</v>
      </c>
    </row>
    <row r="241" spans="2:4" ht="13.5">
      <c r="B241" s="35" t="s">
        <v>863</v>
      </c>
      <c r="C241" s="27">
        <v>921111001</v>
      </c>
      <c r="D241" s="36">
        <v>12429094774</v>
      </c>
    </row>
    <row r="242" spans="2:4" ht="13.5">
      <c r="B242" s="35" t="s">
        <v>864</v>
      </c>
      <c r="C242" s="27">
        <v>921116000</v>
      </c>
      <c r="D242" s="36">
        <v>18080548296</v>
      </c>
    </row>
    <row r="243" spans="2:4" ht="13.5">
      <c r="B243" s="35" t="s">
        <v>867</v>
      </c>
      <c r="C243" s="27">
        <v>921121000</v>
      </c>
      <c r="D243" s="36">
        <v>0</v>
      </c>
    </row>
    <row r="244" spans="2:4" ht="13.5">
      <c r="B244" s="35" t="s">
        <v>870</v>
      </c>
      <c r="C244" s="27">
        <v>921121100</v>
      </c>
      <c r="D244" s="36">
        <v>27690872</v>
      </c>
    </row>
    <row r="245" spans="2:4" ht="13.5">
      <c r="B245" s="35" t="s">
        <v>872</v>
      </c>
      <c r="C245" s="27">
        <v>921126000</v>
      </c>
      <c r="D245" s="36">
        <v>1199530060</v>
      </c>
    </row>
    <row r="246" spans="2:4" ht="13.5">
      <c r="B246" s="35" t="s">
        <v>873</v>
      </c>
      <c r="C246" s="27">
        <v>921600000</v>
      </c>
      <c r="D246" s="36">
        <v>15344599027</v>
      </c>
    </row>
    <row r="247" spans="2:4" ht="13.5">
      <c r="B247" s="35" t="s">
        <v>874</v>
      </c>
      <c r="C247" s="27">
        <v>921601000</v>
      </c>
      <c r="D247" s="36">
        <v>2848415477</v>
      </c>
    </row>
    <row r="248" spans="2:4" ht="13.5">
      <c r="B248" s="35" t="s">
        <v>877</v>
      </c>
      <c r="C248" s="27">
        <v>921601001</v>
      </c>
      <c r="D248" s="36">
        <v>2835797784</v>
      </c>
    </row>
    <row r="249" spans="2:4" ht="13.5">
      <c r="B249" s="35" t="s">
        <v>880</v>
      </c>
      <c r="C249" s="27">
        <v>921601006</v>
      </c>
      <c r="D249" s="36">
        <v>12617693</v>
      </c>
    </row>
    <row r="250" spans="2:4" ht="13.5">
      <c r="B250" s="35" t="s">
        <v>881</v>
      </c>
      <c r="C250" s="27">
        <v>921602000</v>
      </c>
      <c r="D250" s="36">
        <v>3103469357</v>
      </c>
    </row>
    <row r="251" spans="2:4" ht="13.5">
      <c r="B251" s="35" t="s">
        <v>882</v>
      </c>
      <c r="C251" s="27">
        <v>921606000</v>
      </c>
      <c r="D251" s="36">
        <v>541019978</v>
      </c>
    </row>
    <row r="252" spans="2:4" ht="13.5">
      <c r="B252" s="35" t="s">
        <v>883</v>
      </c>
      <c r="C252" s="27">
        <v>921611000</v>
      </c>
      <c r="D252" s="36">
        <v>8197260176</v>
      </c>
    </row>
    <row r="253" spans="2:4" ht="13.5">
      <c r="B253" s="35" t="s">
        <v>884</v>
      </c>
      <c r="C253" s="27">
        <v>921611001</v>
      </c>
      <c r="D253" s="36">
        <v>8197260176</v>
      </c>
    </row>
    <row r="254" spans="2:4" ht="13.5">
      <c r="B254" s="35" t="s">
        <v>886</v>
      </c>
      <c r="C254" s="27">
        <v>921616000</v>
      </c>
      <c r="D254" s="36">
        <v>654434039</v>
      </c>
    </row>
    <row r="255" spans="2:4" ht="13.5">
      <c r="B255" s="35" t="s">
        <v>1193</v>
      </c>
      <c r="C255" s="27">
        <v>921622000</v>
      </c>
      <c r="D255" s="36">
        <v>0</v>
      </c>
    </row>
    <row r="256" spans="2:4" ht="13.5">
      <c r="B256" s="35" t="s">
        <v>1194</v>
      </c>
      <c r="C256" s="27">
        <v>921698000</v>
      </c>
      <c r="D256" s="36">
        <v>0</v>
      </c>
    </row>
    <row r="257" spans="2:4" ht="13.5">
      <c r="B257" s="35" t="s">
        <v>888</v>
      </c>
      <c r="C257" s="27">
        <v>922100000</v>
      </c>
      <c r="D257" s="36">
        <v>6513111095</v>
      </c>
    </row>
    <row r="258" spans="2:4" ht="13.5">
      <c r="B258" s="35" t="s">
        <v>874</v>
      </c>
      <c r="C258" s="27">
        <v>922101000</v>
      </c>
      <c r="D258" s="36">
        <v>1027742099</v>
      </c>
    </row>
    <row r="259" spans="2:4" ht="13.5">
      <c r="B259" s="35" t="s">
        <v>890</v>
      </c>
      <c r="C259" s="27">
        <v>922106000</v>
      </c>
      <c r="D259" s="36">
        <v>153098565</v>
      </c>
    </row>
    <row r="260" spans="2:4" ht="13.5">
      <c r="B260" s="35" t="s">
        <v>891</v>
      </c>
      <c r="C260" s="27">
        <v>922109000</v>
      </c>
      <c r="D260" s="36">
        <v>5332270431</v>
      </c>
    </row>
    <row r="261" spans="2:4" ht="13.5">
      <c r="B261" s="35" t="s">
        <v>893</v>
      </c>
      <c r="C261" s="27">
        <v>921801000</v>
      </c>
      <c r="D261" s="36">
        <v>7602057714</v>
      </c>
    </row>
    <row r="262" spans="2:4" ht="13.5">
      <c r="B262" s="35" t="s">
        <v>894</v>
      </c>
      <c r="C262" s="27">
        <v>921801006</v>
      </c>
      <c r="D262" s="36">
        <v>7602057714</v>
      </c>
    </row>
    <row r="263" spans="2:4" ht="13.5">
      <c r="B263" s="35" t="s">
        <v>897</v>
      </c>
      <c r="C263" s="27">
        <v>921806000</v>
      </c>
      <c r="D263" s="36">
        <v>272089795</v>
      </c>
    </row>
    <row r="264" spans="2:4" ht="13.5">
      <c r="B264" s="35" t="s">
        <v>899</v>
      </c>
      <c r="C264" s="27">
        <v>921806006</v>
      </c>
      <c r="D264" s="36">
        <v>272089795</v>
      </c>
    </row>
    <row r="265" spans="2:4" ht="13.5">
      <c r="B265" s="35" t="s">
        <v>901</v>
      </c>
      <c r="C265" s="27">
        <v>921811000</v>
      </c>
      <c r="D265" s="36">
        <v>144693175</v>
      </c>
    </row>
    <row r="266" spans="2:4" ht="13.5">
      <c r="B266" s="35" t="s">
        <v>902</v>
      </c>
      <c r="C266" s="27">
        <v>921811006</v>
      </c>
      <c r="D266" s="36">
        <v>144693175</v>
      </c>
    </row>
    <row r="267" spans="2:4" ht="13.5">
      <c r="B267" s="35" t="s">
        <v>903</v>
      </c>
      <c r="C267" s="27">
        <v>922600000</v>
      </c>
      <c r="D267" s="36">
        <v>216149797780</v>
      </c>
    </row>
    <row r="268" spans="2:4" ht="13.5">
      <c r="B268" s="35" t="s">
        <v>904</v>
      </c>
      <c r="C268" s="27">
        <v>922621000</v>
      </c>
      <c r="D268" s="36">
        <v>211085771368</v>
      </c>
    </row>
    <row r="269" spans="2:4" ht="13.5">
      <c r="B269" s="35" t="s">
        <v>905</v>
      </c>
      <c r="C269" s="27">
        <v>922621100</v>
      </c>
      <c r="D269" s="36">
        <v>7878920000</v>
      </c>
    </row>
    <row r="270" spans="2:4" ht="13.5">
      <c r="B270" s="35" t="s">
        <v>906</v>
      </c>
      <c r="C270" s="27">
        <v>922621110</v>
      </c>
      <c r="D270" s="36">
        <v>7878920000</v>
      </c>
    </row>
    <row r="271" spans="2:4" ht="13.5">
      <c r="B271" s="35" t="s">
        <v>907</v>
      </c>
      <c r="C271" s="27">
        <v>922621200</v>
      </c>
      <c r="D271" s="36">
        <v>6850772736</v>
      </c>
    </row>
    <row r="272" spans="2:4" ht="13.5">
      <c r="B272" s="35" t="s">
        <v>908</v>
      </c>
      <c r="C272" s="27">
        <v>922621210</v>
      </c>
      <c r="D272" s="36">
        <v>4869246000</v>
      </c>
    </row>
    <row r="273" spans="2:4" ht="13.5">
      <c r="B273" s="35" t="s">
        <v>909</v>
      </c>
      <c r="C273" s="27">
        <v>922621230</v>
      </c>
      <c r="D273" s="36">
        <v>1981526736</v>
      </c>
    </row>
    <row r="274" spans="2:4" ht="13.5">
      <c r="B274" s="35" t="s">
        <v>911</v>
      </c>
      <c r="C274" s="27">
        <v>922621300</v>
      </c>
      <c r="D274" s="36">
        <v>196356067771</v>
      </c>
    </row>
    <row r="275" spans="2:4" ht="13.5">
      <c r="B275" s="35" t="s">
        <v>913</v>
      </c>
      <c r="C275" s="27">
        <v>922621310</v>
      </c>
      <c r="D275" s="36">
        <v>147804778596</v>
      </c>
    </row>
    <row r="276" spans="2:4" ht="13.5">
      <c r="B276" s="35" t="s">
        <v>915</v>
      </c>
      <c r="C276" s="27">
        <v>922621315</v>
      </c>
      <c r="D276" s="36">
        <v>197416000</v>
      </c>
    </row>
    <row r="277" spans="2:4" ht="13.5">
      <c r="B277" s="35" t="s">
        <v>918</v>
      </c>
      <c r="C277" s="27">
        <v>922621320</v>
      </c>
      <c r="D277" s="36">
        <v>48241426800</v>
      </c>
    </row>
    <row r="278" spans="2:4" ht="13.5">
      <c r="B278" s="35" t="s">
        <v>921</v>
      </c>
      <c r="C278" s="27">
        <v>922621330</v>
      </c>
      <c r="D278" s="36">
        <v>112446375</v>
      </c>
    </row>
    <row r="279" spans="2:4" ht="13.5">
      <c r="B279" s="35" t="s">
        <v>925</v>
      </c>
      <c r="C279" s="27">
        <v>922621500</v>
      </c>
      <c r="D279" s="36">
        <v>10861</v>
      </c>
    </row>
    <row r="280" spans="2:4" ht="13.5">
      <c r="B280" s="35" t="s">
        <v>927</v>
      </c>
      <c r="C280" s="27">
        <v>922621530</v>
      </c>
      <c r="D280" s="36">
        <v>10861</v>
      </c>
    </row>
    <row r="281" spans="2:4" ht="13.5">
      <c r="B281" s="35" t="s">
        <v>930</v>
      </c>
      <c r="C281" s="27">
        <v>922626000</v>
      </c>
      <c r="D281" s="36">
        <v>5064026412</v>
      </c>
    </row>
    <row r="282" spans="2:4" ht="13.5">
      <c r="B282" s="35" t="s">
        <v>933</v>
      </c>
      <c r="C282" s="27">
        <v>922626100</v>
      </c>
      <c r="D282" s="36">
        <v>171490000</v>
      </c>
    </row>
    <row r="283" spans="2:4" ht="13.5">
      <c r="B283" s="35" t="s">
        <v>935</v>
      </c>
      <c r="C283" s="27">
        <v>922626110</v>
      </c>
      <c r="D283" s="36">
        <v>171490000</v>
      </c>
    </row>
    <row r="284" spans="2:4" ht="13.5">
      <c r="B284" s="35" t="s">
        <v>936</v>
      </c>
      <c r="C284" s="27">
        <v>922626200</v>
      </c>
      <c r="D284" s="36">
        <v>931411454</v>
      </c>
    </row>
    <row r="285" spans="2:4" ht="13.5">
      <c r="B285" s="35" t="s">
        <v>937</v>
      </c>
      <c r="C285" s="27">
        <v>922626210</v>
      </c>
      <c r="D285" s="36">
        <v>324848000</v>
      </c>
    </row>
    <row r="286" spans="2:4" ht="13.5">
      <c r="B286" s="35" t="s">
        <v>938</v>
      </c>
      <c r="C286" s="27">
        <v>922626230</v>
      </c>
      <c r="D286" s="36">
        <v>380515950</v>
      </c>
    </row>
    <row r="287" spans="2:4" ht="13.5">
      <c r="B287" s="35" t="s">
        <v>939</v>
      </c>
      <c r="C287" s="27">
        <v>922626240</v>
      </c>
      <c r="D287" s="36">
        <v>226047504</v>
      </c>
    </row>
    <row r="288" spans="2:4" ht="13.5">
      <c r="B288" s="35" t="s">
        <v>940</v>
      </c>
      <c r="C288" s="27">
        <v>922626300</v>
      </c>
      <c r="D288" s="36">
        <v>3961124958</v>
      </c>
    </row>
    <row r="289" spans="2:10" ht="13.5">
      <c r="B289" s="35" t="s">
        <v>942</v>
      </c>
      <c r="C289" s="27">
        <v>922626310</v>
      </c>
      <c r="D289" s="36">
        <v>3153029500</v>
      </c>
    </row>
    <row r="290" spans="2:10" ht="13.5">
      <c r="B290" s="35" t="s">
        <v>944</v>
      </c>
      <c r="C290" s="27">
        <v>922626320</v>
      </c>
      <c r="D290" s="36">
        <v>806953600</v>
      </c>
    </row>
    <row r="291" spans="2:10" ht="13.5">
      <c r="B291" s="35" t="s">
        <v>1195</v>
      </c>
      <c r="C291" s="27">
        <v>922626340</v>
      </c>
      <c r="D291" s="36">
        <v>1141858</v>
      </c>
    </row>
    <row r="292" spans="2:10" ht="13.5">
      <c r="B292" s="35" t="s">
        <v>5</v>
      </c>
      <c r="C292" s="27">
        <v>920600000</v>
      </c>
      <c r="D292" s="36">
        <v>5895413494</v>
      </c>
    </row>
    <row r="293" spans="2:10" ht="13.5">
      <c r="B293" s="35" t="s">
        <v>537</v>
      </c>
      <c r="C293" s="27">
        <v>920600001</v>
      </c>
      <c r="D293" s="36">
        <v>1249273913</v>
      </c>
    </row>
    <row r="294" spans="2:10" ht="13.5">
      <c r="B294" s="35" t="s">
        <v>952</v>
      </c>
      <c r="C294" s="27">
        <v>920616000</v>
      </c>
      <c r="D294" s="36">
        <v>585941758</v>
      </c>
    </row>
    <row r="295" spans="2:10" ht="13.5">
      <c r="B295" s="35" t="s">
        <v>955</v>
      </c>
      <c r="C295" s="27">
        <v>920626000</v>
      </c>
      <c r="D295" s="36">
        <v>0</v>
      </c>
    </row>
    <row r="296" spans="2:10" ht="13.5">
      <c r="B296" s="35" t="s">
        <v>958</v>
      </c>
      <c r="C296" s="27">
        <v>920626001</v>
      </c>
      <c r="D296" s="36">
        <v>0</v>
      </c>
    </row>
    <row r="297" spans="2:10" ht="13.5">
      <c r="B297" s="35" t="s">
        <v>961</v>
      </c>
      <c r="C297" s="27">
        <v>920612000</v>
      </c>
      <c r="D297" s="36">
        <v>663332155</v>
      </c>
    </row>
    <row r="298" spans="2:10" ht="13.5">
      <c r="B298" s="35" t="s">
        <v>539</v>
      </c>
      <c r="C298" s="27">
        <v>920616012</v>
      </c>
      <c r="D298" s="36">
        <v>4600314659</v>
      </c>
    </row>
    <row r="299" spans="2:10" ht="13.5">
      <c r="B299" s="35" t="s">
        <v>963</v>
      </c>
      <c r="C299" s="27">
        <v>920600100</v>
      </c>
      <c r="D299" s="36">
        <v>2778567920</v>
      </c>
      <c r="J299" s="42">
        <v>711116997</v>
      </c>
    </row>
    <row r="300" spans="2:10" ht="13.5">
      <c r="B300" s="35" t="s">
        <v>965</v>
      </c>
      <c r="C300" s="27">
        <v>920601000</v>
      </c>
      <c r="D300" s="36">
        <v>560878899</v>
      </c>
      <c r="J300" s="42">
        <v>711116998</v>
      </c>
    </row>
    <row r="301" spans="2:10" ht="13.5">
      <c r="B301" s="35" t="s">
        <v>968</v>
      </c>
      <c r="C301" s="27">
        <v>920601001</v>
      </c>
      <c r="D301" s="36">
        <v>179048777</v>
      </c>
      <c r="J301" s="42">
        <v>711116999</v>
      </c>
    </row>
    <row r="302" spans="2:10" ht="13.5">
      <c r="B302" s="35" t="s">
        <v>970</v>
      </c>
      <c r="C302" s="27">
        <v>920601011</v>
      </c>
      <c r="D302" s="36">
        <v>6041094</v>
      </c>
    </row>
    <row r="303" spans="2:10" ht="13.5">
      <c r="B303" s="35" t="s">
        <v>972</v>
      </c>
      <c r="C303" s="27">
        <v>920601021</v>
      </c>
      <c r="D303" s="36">
        <v>315797257</v>
      </c>
    </row>
    <row r="304" spans="2:10" ht="13.5">
      <c r="B304" s="35" t="s">
        <v>974</v>
      </c>
      <c r="C304" s="27">
        <v>920601090</v>
      </c>
      <c r="D304" s="36">
        <v>59991771</v>
      </c>
    </row>
    <row r="305" spans="2:10" ht="13.5">
      <c r="B305" s="35" t="s">
        <v>976</v>
      </c>
      <c r="C305" s="27">
        <v>920607001</v>
      </c>
      <c r="D305" s="36">
        <v>1387660265</v>
      </c>
    </row>
    <row r="306" spans="2:10" ht="13.5" customHeight="1">
      <c r="B306" s="35" t="s">
        <v>978</v>
      </c>
      <c r="C306" s="27">
        <v>920607002</v>
      </c>
      <c r="D306" s="36">
        <v>830028756</v>
      </c>
    </row>
    <row r="307" spans="2:10" ht="14.25" customHeight="1">
      <c r="B307" s="35" t="s">
        <v>980</v>
      </c>
      <c r="C307" s="27">
        <v>920621000</v>
      </c>
      <c r="D307" s="36">
        <v>1469430304</v>
      </c>
    </row>
    <row r="308" spans="2:10" ht="13.5">
      <c r="B308" s="35" t="s">
        <v>982</v>
      </c>
      <c r="C308" s="27">
        <v>920621001</v>
      </c>
      <c r="D308" s="36">
        <v>1230731785</v>
      </c>
    </row>
    <row r="309" spans="2:10" ht="13.5">
      <c r="B309" s="35" t="s">
        <v>985</v>
      </c>
      <c r="C309" s="27">
        <v>920621002</v>
      </c>
      <c r="D309" s="36">
        <v>238698519</v>
      </c>
    </row>
    <row r="310" spans="2:10" ht="13.5">
      <c r="B310" s="35" t="s">
        <v>987</v>
      </c>
      <c r="C310" s="27">
        <v>920637002</v>
      </c>
      <c r="D310" s="36">
        <v>352316435</v>
      </c>
    </row>
    <row r="311" spans="2:10" ht="13.5">
      <c r="B311" s="35" t="s">
        <v>541</v>
      </c>
      <c r="C311" s="27">
        <v>920698000</v>
      </c>
      <c r="D311" s="36">
        <v>45824922</v>
      </c>
    </row>
    <row r="312" spans="2:10" ht="13.5">
      <c r="B312" s="35" t="s">
        <v>990</v>
      </c>
      <c r="C312" s="27">
        <v>920698001</v>
      </c>
      <c r="D312" s="36">
        <v>5996193</v>
      </c>
    </row>
    <row r="313" spans="2:10" ht="13.5">
      <c r="B313" s="35" t="s">
        <v>992</v>
      </c>
      <c r="C313" s="27">
        <v>920698999</v>
      </c>
      <c r="D313" s="36">
        <v>39828729</v>
      </c>
    </row>
    <row r="314" spans="2:10" ht="16.5" customHeight="1">
      <c r="B314" s="35" t="s">
        <v>994</v>
      </c>
      <c r="C314" s="27">
        <v>922800000</v>
      </c>
      <c r="D314" s="36">
        <v>0</v>
      </c>
    </row>
    <row r="315" spans="2:10" ht="13.5">
      <c r="B315" s="35" t="s">
        <v>617</v>
      </c>
      <c r="C315" s="27">
        <v>922806000</v>
      </c>
      <c r="D315" s="36">
        <v>0</v>
      </c>
    </row>
    <row r="316" spans="2:10" ht="13.5">
      <c r="B316" s="35" t="s">
        <v>6</v>
      </c>
      <c r="C316" s="27">
        <v>922900000</v>
      </c>
      <c r="D316" s="36">
        <v>12238950688</v>
      </c>
      <c r="J316" s="42">
        <v>711198026</v>
      </c>
    </row>
    <row r="317" spans="2:10" ht="13.5">
      <c r="B317" s="35" t="s">
        <v>552</v>
      </c>
      <c r="C317" s="27">
        <v>922901000</v>
      </c>
      <c r="D317" s="36">
        <v>314604403</v>
      </c>
      <c r="J317" s="42">
        <v>711198027</v>
      </c>
    </row>
    <row r="318" spans="2:10" ht="13.5">
      <c r="B318" s="35" t="s">
        <v>555</v>
      </c>
      <c r="C318" s="27">
        <v>922906000</v>
      </c>
      <c r="D318" s="36">
        <v>11924346285</v>
      </c>
    </row>
    <row r="319" spans="2:10" ht="13.5">
      <c r="B319" s="35" t="s">
        <v>7</v>
      </c>
      <c r="C319" s="27">
        <v>923100000</v>
      </c>
      <c r="D319" s="36">
        <v>57917314534</v>
      </c>
    </row>
    <row r="320" spans="2:10" ht="13.5">
      <c r="B320" s="35" t="s">
        <v>561</v>
      </c>
      <c r="C320" s="27">
        <v>923101000</v>
      </c>
      <c r="D320" s="36">
        <v>35176097577</v>
      </c>
    </row>
    <row r="321" spans="2:4" ht="13.5">
      <c r="B321" s="35" t="s">
        <v>999</v>
      </c>
      <c r="C321" s="27">
        <v>923101002</v>
      </c>
      <c r="D321" s="36">
        <v>35176097577</v>
      </c>
    </row>
    <row r="322" spans="2:4" ht="13.5">
      <c r="B322" s="35" t="s">
        <v>1001</v>
      </c>
      <c r="C322" s="27">
        <v>923101200</v>
      </c>
      <c r="D322" s="36">
        <v>33885935947</v>
      </c>
    </row>
    <row r="323" spans="2:4" ht="13.5">
      <c r="B323" s="35" t="s">
        <v>1003</v>
      </c>
      <c r="C323" s="27">
        <v>923101001</v>
      </c>
      <c r="D323" s="36">
        <v>5915071070</v>
      </c>
    </row>
    <row r="324" spans="2:4" ht="13.5">
      <c r="B324" s="35" t="s">
        <v>1005</v>
      </c>
      <c r="C324" s="27">
        <v>923101010</v>
      </c>
      <c r="D324" s="36">
        <v>330299100</v>
      </c>
    </row>
    <row r="325" spans="2:4" ht="13.5">
      <c r="B325" s="35" t="s">
        <v>1007</v>
      </c>
      <c r="C325" s="27">
        <v>923101011</v>
      </c>
      <c r="D325" s="36">
        <v>27640565777</v>
      </c>
    </row>
    <row r="326" spans="2:4" ht="13.5">
      <c r="B326" s="35" t="s">
        <v>1008</v>
      </c>
      <c r="C326" s="27">
        <v>923101100</v>
      </c>
      <c r="D326" s="36">
        <v>1290161630</v>
      </c>
    </row>
    <row r="327" spans="2:4" ht="13.5">
      <c r="B327" s="35" t="s">
        <v>1009</v>
      </c>
      <c r="C327" s="27">
        <v>923101016</v>
      </c>
      <c r="D327" s="36">
        <v>1290161630</v>
      </c>
    </row>
    <row r="328" spans="2:4" ht="13.5">
      <c r="B328" s="35" t="s">
        <v>564</v>
      </c>
      <c r="C328" s="27">
        <v>923106000</v>
      </c>
      <c r="D328" s="36">
        <v>904094670</v>
      </c>
    </row>
    <row r="329" spans="2:4" ht="13.5">
      <c r="B329" s="35" t="s">
        <v>1010</v>
      </c>
      <c r="C329" s="27">
        <v>923106002</v>
      </c>
      <c r="D329" s="36">
        <v>904094670</v>
      </c>
    </row>
    <row r="330" spans="2:4" ht="13.5">
      <c r="B330" s="35" t="s">
        <v>1012</v>
      </c>
      <c r="C330" s="27">
        <v>923106003</v>
      </c>
      <c r="D330" s="36">
        <v>904094670</v>
      </c>
    </row>
    <row r="331" spans="2:4" ht="13.5">
      <c r="B331" s="35" t="s">
        <v>1013</v>
      </c>
      <c r="C331" s="27">
        <v>923106001</v>
      </c>
      <c r="D331" s="36">
        <v>738276650</v>
      </c>
    </row>
    <row r="332" spans="2:4" ht="13.5">
      <c r="B332" s="35" t="s">
        <v>1014</v>
      </c>
      <c r="C332" s="27">
        <v>923106110</v>
      </c>
      <c r="D332" s="36">
        <v>165818020</v>
      </c>
    </row>
    <row r="333" spans="2:4" ht="13.5">
      <c r="B333" s="35" t="s">
        <v>567</v>
      </c>
      <c r="C333" s="27">
        <v>923111000</v>
      </c>
      <c r="D333" s="36">
        <v>4763729358</v>
      </c>
    </row>
    <row r="334" spans="2:4" ht="13.5">
      <c r="B334" s="35" t="s">
        <v>1015</v>
      </c>
      <c r="C334" s="27">
        <v>923111001</v>
      </c>
      <c r="D334" s="36">
        <v>17568590</v>
      </c>
    </row>
    <row r="335" spans="2:4" ht="13.5">
      <c r="B335" s="35" t="s">
        <v>1017</v>
      </c>
      <c r="C335" s="27">
        <v>923111006</v>
      </c>
      <c r="D335" s="36">
        <v>8050000</v>
      </c>
    </row>
    <row r="336" spans="2:4" ht="13.5">
      <c r="B336" s="35" t="s">
        <v>1196</v>
      </c>
      <c r="C336" s="27">
        <v>923111021</v>
      </c>
      <c r="D336" s="36">
        <v>1017900</v>
      </c>
    </row>
    <row r="337" spans="2:5" ht="13.5">
      <c r="B337" s="35" t="s">
        <v>1197</v>
      </c>
      <c r="C337" s="27">
        <v>923111031</v>
      </c>
      <c r="D337" s="36">
        <v>573008080</v>
      </c>
      <c r="E337" s="28"/>
    </row>
    <row r="338" spans="2:5" ht="13.5">
      <c r="B338" s="35" t="s">
        <v>1198</v>
      </c>
      <c r="C338" s="27">
        <v>923111036</v>
      </c>
      <c r="D338" s="36">
        <v>843170141</v>
      </c>
      <c r="E338" s="28"/>
    </row>
    <row r="339" spans="2:5" ht="13.5">
      <c r="B339" s="35" t="s">
        <v>1199</v>
      </c>
      <c r="C339" s="27">
        <v>923111041</v>
      </c>
      <c r="D339" s="36">
        <v>73485130</v>
      </c>
      <c r="E339" s="28"/>
    </row>
    <row r="340" spans="2:5" ht="13.5">
      <c r="B340" s="35" t="s">
        <v>1200</v>
      </c>
      <c r="C340" s="27">
        <v>923111046</v>
      </c>
      <c r="D340" s="36">
        <v>7562800</v>
      </c>
      <c r="E340" s="28"/>
    </row>
    <row r="341" spans="2:5" ht="13.5">
      <c r="B341" s="35" t="s">
        <v>1201</v>
      </c>
      <c r="C341" s="27">
        <v>923111051</v>
      </c>
      <c r="D341" s="36">
        <v>315279650</v>
      </c>
    </row>
    <row r="342" spans="2:5" ht="13.5">
      <c r="B342" s="35" t="s">
        <v>1202</v>
      </c>
      <c r="C342" s="27">
        <v>923111061</v>
      </c>
      <c r="D342" s="36">
        <v>5326663</v>
      </c>
    </row>
    <row r="343" spans="2:5" ht="13.5">
      <c r="B343" s="35" t="s">
        <v>1203</v>
      </c>
      <c r="C343" s="27">
        <v>923111066</v>
      </c>
      <c r="D343" s="36">
        <v>154653500</v>
      </c>
      <c r="E343" s="28"/>
    </row>
    <row r="344" spans="2:5" ht="13.5">
      <c r="B344" s="35" t="s">
        <v>1204</v>
      </c>
      <c r="C344" s="27">
        <v>923111071</v>
      </c>
      <c r="D344" s="36">
        <v>16827400</v>
      </c>
    </row>
    <row r="345" spans="2:5" ht="13.5">
      <c r="B345" s="35" t="s">
        <v>1205</v>
      </c>
      <c r="C345" s="27">
        <v>923111081</v>
      </c>
      <c r="D345" s="36">
        <v>167517822</v>
      </c>
    </row>
    <row r="346" spans="2:5" ht="13.5">
      <c r="B346" s="35" t="s">
        <v>1206</v>
      </c>
      <c r="C346" s="27">
        <v>923111086</v>
      </c>
      <c r="D346" s="36">
        <v>103862870</v>
      </c>
    </row>
    <row r="347" spans="2:5" ht="13.5">
      <c r="B347" s="35" t="s">
        <v>1207</v>
      </c>
      <c r="C347" s="27">
        <v>923111091</v>
      </c>
      <c r="D347" s="36">
        <v>430152459</v>
      </c>
    </row>
    <row r="348" spans="2:5" ht="13.5">
      <c r="B348" s="35" t="s">
        <v>1208</v>
      </c>
      <c r="C348" s="27">
        <v>923111092</v>
      </c>
      <c r="D348" s="36">
        <v>2545000</v>
      </c>
    </row>
    <row r="349" spans="2:5" ht="13.5">
      <c r="B349" s="35" t="s">
        <v>1209</v>
      </c>
      <c r="C349" s="27">
        <v>923111093</v>
      </c>
      <c r="D349" s="36">
        <v>0</v>
      </c>
    </row>
    <row r="350" spans="2:5" ht="13.5">
      <c r="B350" s="35" t="s">
        <v>1210</v>
      </c>
      <c r="C350" s="27">
        <v>923111097</v>
      </c>
      <c r="D350" s="36">
        <v>1789126610</v>
      </c>
    </row>
    <row r="351" spans="2:5" ht="13.5">
      <c r="B351" s="35" t="s">
        <v>1211</v>
      </c>
      <c r="C351" s="27">
        <v>923111098</v>
      </c>
      <c r="D351" s="36">
        <v>59022590</v>
      </c>
    </row>
    <row r="352" spans="2:5" ht="13.5">
      <c r="B352" s="35" t="s">
        <v>1212</v>
      </c>
      <c r="C352" s="27">
        <v>923111999</v>
      </c>
      <c r="D352" s="36">
        <v>195552153</v>
      </c>
    </row>
    <row r="353" spans="2:4" ht="13.5">
      <c r="B353" s="34" t="s">
        <v>570</v>
      </c>
      <c r="C353" s="27">
        <v>923116000</v>
      </c>
      <c r="D353" s="36">
        <v>2201358335</v>
      </c>
    </row>
    <row r="354" spans="2:4" ht="13.5">
      <c r="B354" s="34" t="s">
        <v>1021</v>
      </c>
      <c r="C354" s="27">
        <v>923116006</v>
      </c>
      <c r="D354" s="36">
        <v>330694457</v>
      </c>
    </row>
    <row r="355" spans="2:4" ht="13.5">
      <c r="B355" s="34" t="s">
        <v>1022</v>
      </c>
      <c r="C355" s="27">
        <v>923116011</v>
      </c>
      <c r="D355" s="36">
        <v>920702426</v>
      </c>
    </row>
    <row r="356" spans="2:4" ht="13.5">
      <c r="B356" s="34" t="s">
        <v>1023</v>
      </c>
      <c r="C356" s="27">
        <v>923116021</v>
      </c>
      <c r="D356" s="36">
        <v>282003000</v>
      </c>
    </row>
    <row r="357" spans="2:4" ht="13.5">
      <c r="B357" s="34" t="s">
        <v>1024</v>
      </c>
      <c r="C357" s="27">
        <v>923116026</v>
      </c>
      <c r="D357" s="36">
        <v>15702500</v>
      </c>
    </row>
    <row r="358" spans="2:4" ht="13.5">
      <c r="B358" s="34" t="s">
        <v>1025</v>
      </c>
      <c r="C358" s="27">
        <v>923116036</v>
      </c>
      <c r="D358" s="36">
        <v>652255952</v>
      </c>
    </row>
    <row r="359" spans="2:4" ht="13.5">
      <c r="B359" s="34" t="s">
        <v>572</v>
      </c>
      <c r="C359" s="27">
        <v>923121000</v>
      </c>
      <c r="D359" s="36">
        <v>1040062959</v>
      </c>
    </row>
    <row r="360" spans="2:4" ht="13.5">
      <c r="B360" s="34" t="s">
        <v>1026</v>
      </c>
      <c r="C360" s="27">
        <v>923121001</v>
      </c>
      <c r="D360" s="36">
        <v>999686358</v>
      </c>
    </row>
    <row r="361" spans="2:4" ht="13.5">
      <c r="B361" s="34" t="s">
        <v>1027</v>
      </c>
      <c r="C361" s="27">
        <v>923121006</v>
      </c>
      <c r="D361" s="36">
        <v>37046407</v>
      </c>
    </row>
    <row r="362" spans="2:4" ht="13.5">
      <c r="B362" s="34" t="s">
        <v>1028</v>
      </c>
      <c r="C362" s="27">
        <v>923121007</v>
      </c>
      <c r="D362" s="36">
        <v>3330194</v>
      </c>
    </row>
    <row r="363" spans="2:4" ht="13.5">
      <c r="B363" s="34" t="s">
        <v>574</v>
      </c>
      <c r="C363" s="27">
        <v>923126000</v>
      </c>
      <c r="D363" s="36">
        <v>2070910029</v>
      </c>
    </row>
    <row r="364" spans="2:4" ht="13.5">
      <c r="B364" s="34" t="s">
        <v>1029</v>
      </c>
      <c r="C364" s="27">
        <v>923126001</v>
      </c>
      <c r="D364" s="36">
        <v>23746162</v>
      </c>
    </row>
    <row r="365" spans="2:4" ht="13.5">
      <c r="B365" s="34" t="s">
        <v>1030</v>
      </c>
      <c r="C365" s="27">
        <v>923126006</v>
      </c>
      <c r="D365" s="36">
        <v>141900000</v>
      </c>
    </row>
    <row r="366" spans="2:4" ht="13.5">
      <c r="B366" s="34" t="s">
        <v>1031</v>
      </c>
      <c r="C366" s="27">
        <v>923126016</v>
      </c>
      <c r="D366" s="36">
        <v>3725043</v>
      </c>
    </row>
    <row r="367" spans="2:4" ht="13.5">
      <c r="B367" s="34" t="s">
        <v>1032</v>
      </c>
      <c r="C367" s="27">
        <v>923126021</v>
      </c>
      <c r="D367" s="36">
        <v>1218399860</v>
      </c>
    </row>
    <row r="368" spans="2:4" ht="13.5">
      <c r="B368" s="34" t="s">
        <v>1033</v>
      </c>
      <c r="C368" s="27">
        <v>923126026</v>
      </c>
      <c r="D368" s="36">
        <v>11995292</v>
      </c>
    </row>
    <row r="369" spans="2:4" ht="13.5">
      <c r="B369" s="34" t="s">
        <v>1034</v>
      </c>
      <c r="C369" s="27">
        <v>923126031</v>
      </c>
      <c r="D369" s="36">
        <v>1093500</v>
      </c>
    </row>
    <row r="370" spans="2:4" ht="13.5">
      <c r="B370" s="34" t="s">
        <v>1035</v>
      </c>
      <c r="C370" s="27">
        <v>923126036</v>
      </c>
      <c r="D370" s="36">
        <v>75000640</v>
      </c>
    </row>
    <row r="371" spans="2:4" ht="13.5">
      <c r="B371" s="34" t="s">
        <v>1036</v>
      </c>
      <c r="C371" s="27">
        <v>923126037</v>
      </c>
      <c r="D371" s="36">
        <v>200935332</v>
      </c>
    </row>
    <row r="372" spans="2:4" ht="13.5">
      <c r="B372" s="34" t="s">
        <v>1037</v>
      </c>
      <c r="C372" s="27">
        <v>923126038</v>
      </c>
      <c r="D372" s="36">
        <v>64106680</v>
      </c>
    </row>
    <row r="373" spans="2:4" ht="13.5">
      <c r="B373" s="34" t="s">
        <v>1038</v>
      </c>
      <c r="C373" s="27">
        <v>923126039</v>
      </c>
      <c r="D373" s="36">
        <v>62700000</v>
      </c>
    </row>
    <row r="374" spans="2:4" ht="13.5">
      <c r="B374" s="34" t="s">
        <v>1039</v>
      </c>
      <c r="C374" s="27">
        <v>923126040</v>
      </c>
      <c r="D374" s="36">
        <v>61689987</v>
      </c>
    </row>
    <row r="375" spans="2:4" ht="13.5">
      <c r="B375" s="34" t="s">
        <v>1040</v>
      </c>
      <c r="C375" s="27">
        <v>923126041</v>
      </c>
      <c r="D375" s="36">
        <v>23735126</v>
      </c>
    </row>
    <row r="376" spans="2:4" ht="13.5">
      <c r="B376" s="34" t="s">
        <v>1041</v>
      </c>
      <c r="C376" s="27">
        <v>923126042</v>
      </c>
      <c r="D376" s="36">
        <v>21786168</v>
      </c>
    </row>
    <row r="377" spans="2:4" ht="13.5">
      <c r="B377" s="34" t="s">
        <v>1042</v>
      </c>
      <c r="C377" s="27">
        <v>923126043</v>
      </c>
      <c r="D377" s="36">
        <v>83270000</v>
      </c>
    </row>
    <row r="378" spans="2:4" ht="13.5">
      <c r="B378" s="34" t="s">
        <v>1043</v>
      </c>
      <c r="C378" s="27">
        <v>923126999</v>
      </c>
      <c r="D378" s="36">
        <v>76826239</v>
      </c>
    </row>
    <row r="379" spans="2:4" ht="13.5">
      <c r="B379" s="34" t="s">
        <v>576</v>
      </c>
      <c r="C379" s="27">
        <v>923131000</v>
      </c>
      <c r="D379" s="36">
        <v>965624247</v>
      </c>
    </row>
    <row r="380" spans="2:4" ht="13.5">
      <c r="B380" s="34" t="s">
        <v>1044</v>
      </c>
      <c r="C380" s="27">
        <v>923131001</v>
      </c>
      <c r="D380" s="36">
        <v>806131647</v>
      </c>
    </row>
    <row r="381" spans="2:4" ht="13.5">
      <c r="B381" s="34" t="s">
        <v>1045</v>
      </c>
      <c r="C381" s="27">
        <v>923131022</v>
      </c>
      <c r="D381" s="36">
        <v>24508500</v>
      </c>
    </row>
    <row r="382" spans="2:4" ht="13.5">
      <c r="B382" s="34" t="s">
        <v>1046</v>
      </c>
      <c r="C382" s="27">
        <v>923131006</v>
      </c>
      <c r="D382" s="36">
        <v>11485000</v>
      </c>
    </row>
    <row r="383" spans="2:4" ht="13.5">
      <c r="B383" s="34" t="s">
        <v>1047</v>
      </c>
      <c r="C383" s="27">
        <v>923131021</v>
      </c>
      <c r="D383" s="36">
        <v>123499100</v>
      </c>
    </row>
    <row r="384" spans="2:4" ht="13.5">
      <c r="B384" s="34" t="s">
        <v>577</v>
      </c>
      <c r="C384" s="27">
        <v>923136000</v>
      </c>
      <c r="D384" s="36">
        <v>703429978</v>
      </c>
    </row>
    <row r="385" spans="2:4" ht="13.5">
      <c r="B385" s="34" t="s">
        <v>1053</v>
      </c>
      <c r="C385" s="27">
        <v>923136001</v>
      </c>
      <c r="D385" s="36">
        <v>1100000</v>
      </c>
    </row>
    <row r="386" spans="2:4" ht="13.5">
      <c r="B386" s="34" t="s">
        <v>1055</v>
      </c>
      <c r="C386" s="27">
        <v>923136006</v>
      </c>
      <c r="D386" s="36">
        <v>311710559</v>
      </c>
    </row>
    <row r="387" spans="2:4" ht="13.5">
      <c r="B387" s="34" t="s">
        <v>1056</v>
      </c>
      <c r="C387" s="27">
        <v>923136011</v>
      </c>
      <c r="D387" s="36">
        <v>6700000</v>
      </c>
    </row>
    <row r="388" spans="2:4" ht="13.5">
      <c r="B388" s="34" t="s">
        <v>1058</v>
      </c>
      <c r="C388" s="27">
        <v>923136021</v>
      </c>
      <c r="D388" s="36">
        <v>286249547</v>
      </c>
    </row>
    <row r="389" spans="2:4" ht="13.5">
      <c r="B389" s="34" t="s">
        <v>1059</v>
      </c>
      <c r="C389" s="27">
        <v>923136999</v>
      </c>
      <c r="D389" s="36">
        <v>97669872</v>
      </c>
    </row>
    <row r="390" spans="2:4" ht="13.5">
      <c r="B390" s="34" t="s">
        <v>578</v>
      </c>
      <c r="C390" s="27">
        <v>923141000</v>
      </c>
      <c r="D390" s="36">
        <v>1515090121</v>
      </c>
    </row>
    <row r="391" spans="2:4" ht="13.5">
      <c r="B391" s="34" t="s">
        <v>1048</v>
      </c>
      <c r="C391" s="27">
        <v>923141001</v>
      </c>
      <c r="D391" s="36">
        <v>349097702</v>
      </c>
    </row>
    <row r="392" spans="2:4" ht="13.5">
      <c r="B392" s="34" t="s">
        <v>1049</v>
      </c>
      <c r="C392" s="27">
        <v>923141006</v>
      </c>
      <c r="D392" s="36">
        <v>28743735</v>
      </c>
    </row>
    <row r="393" spans="2:4" ht="13.5">
      <c r="B393" s="34" t="s">
        <v>1050</v>
      </c>
      <c r="C393" s="27">
        <v>923141011</v>
      </c>
      <c r="D393" s="36">
        <v>1137248684</v>
      </c>
    </row>
    <row r="394" spans="2:4" ht="13.5">
      <c r="B394" s="34" t="s">
        <v>581</v>
      </c>
      <c r="C394" s="27">
        <v>923146000</v>
      </c>
      <c r="D394" s="36">
        <v>49449871</v>
      </c>
    </row>
    <row r="395" spans="2:4" ht="13.5">
      <c r="B395" s="34" t="s">
        <v>1051</v>
      </c>
      <c r="C395" s="27">
        <v>923146001</v>
      </c>
      <c r="D395" s="36">
        <v>49449871</v>
      </c>
    </row>
    <row r="396" spans="2:4" ht="13.5">
      <c r="B396" s="34" t="s">
        <v>583</v>
      </c>
      <c r="C396" s="27">
        <v>923151000</v>
      </c>
      <c r="D396" s="36">
        <v>8857450</v>
      </c>
    </row>
    <row r="397" spans="2:4" ht="13.5">
      <c r="B397" s="34" t="s">
        <v>1052</v>
      </c>
      <c r="C397" s="27">
        <v>923151001</v>
      </c>
      <c r="D397" s="36">
        <v>342000</v>
      </c>
    </row>
    <row r="398" spans="2:4" ht="13.5">
      <c r="B398" s="34" t="s">
        <v>1054</v>
      </c>
      <c r="C398" s="27">
        <v>923151006</v>
      </c>
      <c r="D398" s="36">
        <v>8515450</v>
      </c>
    </row>
    <row r="399" spans="2:4" ht="13.5">
      <c r="B399" s="34" t="s">
        <v>586</v>
      </c>
      <c r="C399" s="27">
        <v>923166000</v>
      </c>
      <c r="D399" s="36">
        <v>574613117</v>
      </c>
    </row>
    <row r="400" spans="2:4" ht="13.5">
      <c r="B400" s="34" t="s">
        <v>1057</v>
      </c>
      <c r="C400" s="27">
        <v>923166001</v>
      </c>
      <c r="D400" s="36">
        <v>574613117</v>
      </c>
    </row>
    <row r="401" spans="2:4" ht="13.5">
      <c r="B401" s="34" t="s">
        <v>588</v>
      </c>
      <c r="C401" s="27">
        <v>923171000</v>
      </c>
      <c r="D401" s="36">
        <v>7054664286</v>
      </c>
    </row>
    <row r="402" spans="2:4" ht="13.5">
      <c r="B402" s="34" t="s">
        <v>1060</v>
      </c>
      <c r="C402" s="27">
        <v>923171001</v>
      </c>
      <c r="D402" s="36">
        <v>5012216882</v>
      </c>
    </row>
    <row r="403" spans="2:4" ht="13.5">
      <c r="B403" s="34" t="s">
        <v>1061</v>
      </c>
      <c r="C403" s="27">
        <v>923171006</v>
      </c>
      <c r="D403" s="36">
        <v>248644440</v>
      </c>
    </row>
    <row r="404" spans="2:4" ht="13.5">
      <c r="B404" s="34" t="s">
        <v>1062</v>
      </c>
      <c r="C404" s="27">
        <v>923171011</v>
      </c>
      <c r="D404" s="36">
        <v>40695400</v>
      </c>
    </row>
    <row r="405" spans="2:4" ht="13.5">
      <c r="B405" s="34" t="s">
        <v>1063</v>
      </c>
      <c r="C405" s="27">
        <v>923171016</v>
      </c>
      <c r="D405" s="36">
        <v>279968882</v>
      </c>
    </row>
    <row r="406" spans="2:4" ht="13.5">
      <c r="B406" s="34" t="s">
        <v>1064</v>
      </c>
      <c r="C406" s="27">
        <v>923171021</v>
      </c>
      <c r="D406" s="36">
        <v>99372876</v>
      </c>
    </row>
    <row r="407" spans="2:4" ht="13.5">
      <c r="B407" s="34" t="s">
        <v>1065</v>
      </c>
      <c r="C407" s="27">
        <v>923171026</v>
      </c>
      <c r="D407" s="36">
        <v>298931320</v>
      </c>
    </row>
    <row r="408" spans="2:4" ht="13.5">
      <c r="B408" s="34" t="s">
        <v>1066</v>
      </c>
      <c r="C408" s="27">
        <v>923171036</v>
      </c>
      <c r="D408" s="36">
        <v>1074834486</v>
      </c>
    </row>
    <row r="409" spans="2:4" ht="13.5">
      <c r="B409" s="34" t="s">
        <v>590</v>
      </c>
      <c r="C409" s="27">
        <v>923177000</v>
      </c>
      <c r="D409" s="36">
        <v>245841483</v>
      </c>
    </row>
    <row r="410" spans="2:4" ht="13.5">
      <c r="B410" s="34" t="s">
        <v>1067</v>
      </c>
      <c r="C410" s="27">
        <v>923177001</v>
      </c>
      <c r="D410" s="36">
        <v>245841483</v>
      </c>
    </row>
    <row r="411" spans="2:4" ht="13.5">
      <c r="B411" s="34" t="s">
        <v>592</v>
      </c>
      <c r="C411" s="27">
        <v>923180000</v>
      </c>
      <c r="D411" s="36">
        <v>13847420</v>
      </c>
    </row>
    <row r="412" spans="2:4" ht="13.5">
      <c r="B412" s="34" t="s">
        <v>1068</v>
      </c>
      <c r="C412" s="27">
        <v>923198093</v>
      </c>
      <c r="D412" s="36">
        <v>13847420</v>
      </c>
    </row>
    <row r="413" spans="2:4" ht="13.5">
      <c r="B413" s="34" t="s">
        <v>594</v>
      </c>
      <c r="C413" s="27">
        <v>923181000</v>
      </c>
      <c r="D413" s="36">
        <v>3723600</v>
      </c>
    </row>
    <row r="414" spans="2:4" ht="13.5">
      <c r="B414" s="34" t="s">
        <v>1069</v>
      </c>
      <c r="C414" s="27">
        <v>923198081</v>
      </c>
      <c r="D414" s="36">
        <v>3723600</v>
      </c>
    </row>
    <row r="415" spans="2:4" ht="13.5">
      <c r="B415" s="34" t="s">
        <v>597</v>
      </c>
      <c r="C415" s="27">
        <v>923198010</v>
      </c>
      <c r="D415" s="36">
        <v>108552302</v>
      </c>
    </row>
    <row r="416" spans="2:4" ht="13.5">
      <c r="B416" s="34" t="s">
        <v>1070</v>
      </c>
      <c r="C416" s="27">
        <v>923198011</v>
      </c>
      <c r="D416" s="36">
        <v>90767155</v>
      </c>
    </row>
    <row r="417" spans="2:4" ht="13.5">
      <c r="B417" s="34" t="s">
        <v>1071</v>
      </c>
      <c r="C417" s="27">
        <v>923198012</v>
      </c>
      <c r="D417" s="36">
        <v>15313147</v>
      </c>
    </row>
    <row r="418" spans="2:4" ht="13.5">
      <c r="B418" s="34" t="s">
        <v>1072</v>
      </c>
      <c r="C418" s="27">
        <v>923198013</v>
      </c>
      <c r="D418" s="36">
        <v>0</v>
      </c>
    </row>
    <row r="419" spans="2:4" ht="13.5">
      <c r="B419" s="34" t="s">
        <v>1073</v>
      </c>
      <c r="C419" s="27">
        <v>923198014</v>
      </c>
      <c r="D419" s="36">
        <v>2472000</v>
      </c>
    </row>
    <row r="420" spans="2:4" ht="13.5">
      <c r="B420" s="34" t="s">
        <v>599</v>
      </c>
      <c r="C420" s="27">
        <v>923198030</v>
      </c>
      <c r="D420" s="36">
        <v>51664142</v>
      </c>
    </row>
    <row r="421" spans="2:4" ht="13.5">
      <c r="B421" s="34" t="s">
        <v>1213</v>
      </c>
      <c r="C421" s="27">
        <v>923198032</v>
      </c>
      <c r="D421" s="36">
        <v>1507000</v>
      </c>
    </row>
    <row r="422" spans="2:4" ht="13.5">
      <c r="B422" s="34" t="s">
        <v>1214</v>
      </c>
      <c r="C422" s="27">
        <v>923198033</v>
      </c>
      <c r="D422" s="36">
        <v>32460647</v>
      </c>
    </row>
    <row r="423" spans="2:4" ht="13.5">
      <c r="B423" s="34" t="s">
        <v>1215</v>
      </c>
      <c r="C423" s="27">
        <v>923198034</v>
      </c>
      <c r="D423" s="36">
        <v>4034550</v>
      </c>
    </row>
    <row r="424" spans="2:4" ht="13.5">
      <c r="B424" s="34" t="s">
        <v>1216</v>
      </c>
      <c r="C424" s="27">
        <v>923198035</v>
      </c>
      <c r="D424" s="36">
        <v>5197745</v>
      </c>
    </row>
    <row r="425" spans="2:4" ht="13.5">
      <c r="B425" s="34" t="s">
        <v>1217</v>
      </c>
      <c r="C425" s="27">
        <v>923198039</v>
      </c>
      <c r="D425" s="36">
        <v>8464200</v>
      </c>
    </row>
    <row r="426" spans="2:4" ht="13.5">
      <c r="B426" s="34" t="s">
        <v>601</v>
      </c>
      <c r="C426" s="27">
        <v>923198040</v>
      </c>
      <c r="D426" s="36">
        <v>40083182</v>
      </c>
    </row>
    <row r="427" spans="2:4" ht="13.5">
      <c r="B427" s="34" t="s">
        <v>1074</v>
      </c>
      <c r="C427" s="27">
        <v>923198041</v>
      </c>
      <c r="D427" s="36">
        <v>20276117</v>
      </c>
    </row>
    <row r="428" spans="2:4" ht="13.5">
      <c r="B428" s="34" t="s">
        <v>1075</v>
      </c>
      <c r="C428" s="27">
        <v>923198042</v>
      </c>
      <c r="D428" s="36">
        <v>4905237</v>
      </c>
    </row>
    <row r="429" spans="2:4" ht="13.5">
      <c r="B429" s="34" t="s">
        <v>1076</v>
      </c>
      <c r="C429" s="27">
        <v>923198043</v>
      </c>
      <c r="D429" s="36">
        <v>3266128</v>
      </c>
    </row>
    <row r="430" spans="2:4" ht="13.5">
      <c r="B430" s="34" t="s">
        <v>1077</v>
      </c>
      <c r="C430" s="27">
        <v>923198044</v>
      </c>
      <c r="D430" s="36">
        <v>11635700</v>
      </c>
    </row>
    <row r="431" spans="2:4" ht="13.5">
      <c r="B431" s="34" t="s">
        <v>603</v>
      </c>
      <c r="C431" s="27">
        <v>923198050</v>
      </c>
      <c r="D431" s="36">
        <v>27762661</v>
      </c>
    </row>
    <row r="432" spans="2:4" ht="13.5">
      <c r="B432" s="34" t="s">
        <v>1078</v>
      </c>
      <c r="C432" s="27">
        <v>923198051</v>
      </c>
      <c r="D432" s="36">
        <v>27003581</v>
      </c>
    </row>
    <row r="433" spans="2:4" ht="13.5">
      <c r="B433" s="34" t="s">
        <v>1079</v>
      </c>
      <c r="C433" s="27">
        <v>923198052</v>
      </c>
      <c r="D433" s="36">
        <v>759080</v>
      </c>
    </row>
    <row r="434" spans="2:4" ht="13.5">
      <c r="B434" s="34" t="s">
        <v>604</v>
      </c>
      <c r="C434" s="27">
        <v>923198070</v>
      </c>
      <c r="D434" s="36">
        <v>287490039</v>
      </c>
    </row>
    <row r="435" spans="2:4" ht="13.5">
      <c r="B435" s="34" t="s">
        <v>1080</v>
      </c>
      <c r="C435" s="27">
        <v>923198073</v>
      </c>
      <c r="D435" s="36">
        <v>287490039</v>
      </c>
    </row>
    <row r="436" spans="2:4" ht="13.5">
      <c r="B436" s="34" t="s">
        <v>607</v>
      </c>
      <c r="C436" s="27">
        <v>923198080</v>
      </c>
      <c r="D436" s="36">
        <v>18423320</v>
      </c>
    </row>
    <row r="437" spans="2:4" ht="13.5">
      <c r="B437" s="34" t="s">
        <v>1081</v>
      </c>
      <c r="C437" s="27">
        <v>923198082</v>
      </c>
      <c r="D437" s="36">
        <v>18423320</v>
      </c>
    </row>
    <row r="438" spans="2:4" ht="13.5">
      <c r="B438" s="34" t="s">
        <v>611</v>
      </c>
      <c r="C438" s="27">
        <v>923198000</v>
      </c>
      <c r="D438" s="36">
        <v>91944387</v>
      </c>
    </row>
    <row r="439" spans="2:4" ht="13.5">
      <c r="B439" s="34" t="s">
        <v>1082</v>
      </c>
      <c r="C439" s="27">
        <v>923198020</v>
      </c>
      <c r="D439" s="36">
        <v>72740902</v>
      </c>
    </row>
    <row r="440" spans="2:4" ht="13.5">
      <c r="B440" s="34" t="s">
        <v>1083</v>
      </c>
      <c r="C440" s="27">
        <v>923198021</v>
      </c>
      <c r="D440" s="36">
        <v>17666282</v>
      </c>
    </row>
    <row r="441" spans="2:4" ht="13.5">
      <c r="B441" s="34" t="s">
        <v>1084</v>
      </c>
      <c r="C441" s="27">
        <v>923198022</v>
      </c>
      <c r="D441" s="36">
        <v>27733190</v>
      </c>
    </row>
    <row r="442" spans="2:4" ht="13.5">
      <c r="B442" s="34" t="s">
        <v>1085</v>
      </c>
      <c r="C442" s="27">
        <v>923198023</v>
      </c>
      <c r="D442" s="36">
        <v>26920150</v>
      </c>
    </row>
    <row r="443" spans="2:4" ht="13.5">
      <c r="B443" s="34" t="s">
        <v>1086</v>
      </c>
      <c r="C443" s="27">
        <v>923198024</v>
      </c>
      <c r="D443" s="36">
        <v>421280</v>
      </c>
    </row>
    <row r="444" spans="2:4" ht="13.5">
      <c r="B444" s="34" t="s">
        <v>1087</v>
      </c>
      <c r="C444" s="27">
        <v>923198060</v>
      </c>
      <c r="D444" s="36">
        <v>248400</v>
      </c>
    </row>
    <row r="445" spans="2:4" ht="13.5">
      <c r="B445" s="34" t="s">
        <v>1088</v>
      </c>
      <c r="C445" s="27">
        <v>923198061</v>
      </c>
      <c r="D445" s="36">
        <v>55000</v>
      </c>
    </row>
    <row r="446" spans="2:4" ht="13.5">
      <c r="B446" s="34" t="s">
        <v>1218</v>
      </c>
      <c r="C446" s="27">
        <v>923198063</v>
      </c>
      <c r="D446" s="36">
        <v>193400</v>
      </c>
    </row>
    <row r="447" spans="2:4" ht="13.5">
      <c r="B447" s="34" t="s">
        <v>1089</v>
      </c>
      <c r="C447" s="27">
        <v>923198090</v>
      </c>
      <c r="D447" s="36">
        <v>18955085</v>
      </c>
    </row>
    <row r="448" spans="2:4" ht="13.5">
      <c r="B448" s="34" t="s">
        <v>1090</v>
      </c>
      <c r="C448" s="27">
        <v>923198091</v>
      </c>
      <c r="D448" s="36">
        <v>13350000</v>
      </c>
    </row>
    <row r="449" spans="2:4" ht="13.5">
      <c r="B449" s="34" t="s">
        <v>1091</v>
      </c>
      <c r="C449" s="27">
        <v>923198092</v>
      </c>
      <c r="D449" s="36">
        <v>1800000</v>
      </c>
    </row>
    <row r="450" spans="2:4" ht="13.5">
      <c r="B450" s="34" t="s">
        <v>1092</v>
      </c>
      <c r="C450" s="27">
        <v>923198095</v>
      </c>
      <c r="D450" s="36">
        <v>1230285</v>
      </c>
    </row>
    <row r="451" spans="2:4" ht="13.5">
      <c r="B451" s="34" t="s">
        <v>1093</v>
      </c>
      <c r="C451" s="27">
        <v>923198096</v>
      </c>
      <c r="D451" s="36">
        <v>2400000</v>
      </c>
    </row>
    <row r="452" spans="2:4" ht="13.5">
      <c r="B452" s="34" t="s">
        <v>1094</v>
      </c>
      <c r="C452" s="27">
        <v>923198999</v>
      </c>
      <c r="D452" s="36">
        <v>174800</v>
      </c>
    </row>
    <row r="453" spans="2:4" ht="13.5">
      <c r="B453" s="34" t="s">
        <v>1095</v>
      </c>
      <c r="C453" s="27">
        <v>928000000</v>
      </c>
      <c r="D453" s="36">
        <v>92568798</v>
      </c>
    </row>
    <row r="454" spans="2:4" ht="13.5">
      <c r="B454" s="34" t="s">
        <v>1096</v>
      </c>
      <c r="C454" s="27">
        <v>923156000</v>
      </c>
      <c r="D454" s="36">
        <v>763469</v>
      </c>
    </row>
    <row r="455" spans="2:4" ht="13.5">
      <c r="B455" s="34" t="s">
        <v>1097</v>
      </c>
      <c r="C455" s="27">
        <v>923156001</v>
      </c>
      <c r="D455" s="36">
        <v>763469</v>
      </c>
    </row>
    <row r="456" spans="2:4" ht="13.5">
      <c r="B456" s="34" t="s">
        <v>620</v>
      </c>
      <c r="C456" s="27">
        <v>923161000</v>
      </c>
      <c r="D456" s="36">
        <v>91805329</v>
      </c>
    </row>
    <row r="457" spans="2:4" ht="13.5">
      <c r="B457" s="34" t="s">
        <v>1219</v>
      </c>
      <c r="C457" s="27">
        <v>923161006</v>
      </c>
      <c r="D457" s="36">
        <v>91805329</v>
      </c>
    </row>
    <row r="458" spans="2:4" ht="13.5">
      <c r="B458" s="34" t="s">
        <v>1098</v>
      </c>
      <c r="C458" s="27"/>
      <c r="D458" s="36">
        <v>65311931683</v>
      </c>
    </row>
    <row r="459" spans="2:4" ht="13.5">
      <c r="B459" s="34" t="s">
        <v>625</v>
      </c>
      <c r="C459" s="27">
        <v>930000000</v>
      </c>
      <c r="D459" s="36">
        <v>1888360594</v>
      </c>
    </row>
    <row r="460" spans="2:4" ht="13.5">
      <c r="B460" s="34" t="s">
        <v>628</v>
      </c>
      <c r="C460" s="27">
        <v>930000001</v>
      </c>
      <c r="D460" s="36">
        <v>1499721743</v>
      </c>
    </row>
    <row r="461" spans="2:4" ht="13.5">
      <c r="B461" s="34" t="s">
        <v>630</v>
      </c>
      <c r="C461" s="27">
        <v>932100000</v>
      </c>
      <c r="D461" s="36">
        <v>1288031396</v>
      </c>
    </row>
    <row r="462" spans="2:4" ht="13.5">
      <c r="B462" s="34" t="s">
        <v>632</v>
      </c>
      <c r="C462" s="27">
        <v>934200000</v>
      </c>
      <c r="D462" s="36">
        <v>211690347</v>
      </c>
    </row>
    <row r="463" spans="2:4" ht="13.5">
      <c r="B463" s="34" t="s">
        <v>634</v>
      </c>
      <c r="C463" s="27">
        <v>934200002</v>
      </c>
      <c r="D463" s="36">
        <v>19043371</v>
      </c>
    </row>
    <row r="464" spans="2:4" ht="13.5">
      <c r="B464" s="34" t="s">
        <v>637</v>
      </c>
      <c r="C464" s="27">
        <v>930100000</v>
      </c>
      <c r="D464" s="36">
        <v>19043371</v>
      </c>
    </row>
    <row r="465" spans="2:5" ht="13.5">
      <c r="B465" s="34" t="s">
        <v>1099</v>
      </c>
      <c r="C465" s="27">
        <v>930101000</v>
      </c>
      <c r="D465" s="36">
        <v>19043371</v>
      </c>
    </row>
    <row r="466" spans="2:5" ht="13.5">
      <c r="B466" s="34" t="s">
        <v>640</v>
      </c>
      <c r="C466" s="27">
        <v>930101002</v>
      </c>
      <c r="D466" s="36">
        <v>149854000</v>
      </c>
    </row>
    <row r="467" spans="2:5" ht="13.5">
      <c r="B467" s="34" t="s">
        <v>642</v>
      </c>
      <c r="C467" s="27">
        <v>930101004</v>
      </c>
      <c r="D467" s="36">
        <v>149854000</v>
      </c>
    </row>
    <row r="468" spans="2:5" ht="13.5">
      <c r="B468" s="34" t="s">
        <v>648</v>
      </c>
      <c r="C468" s="27">
        <v>939800000</v>
      </c>
      <c r="D468" s="36">
        <v>219741480</v>
      </c>
    </row>
    <row r="469" spans="2:5" ht="13.5">
      <c r="B469" s="34" t="s">
        <v>1100</v>
      </c>
      <c r="C469" s="27">
        <v>939899000</v>
      </c>
      <c r="D469" s="36">
        <v>219741480</v>
      </c>
    </row>
    <row r="470" spans="2:5" ht="13.5">
      <c r="B470" s="34" t="s">
        <v>661</v>
      </c>
      <c r="C470" s="27">
        <v>940000000</v>
      </c>
      <c r="D470" s="36">
        <v>1357379373</v>
      </c>
    </row>
    <row r="471" spans="2:5" ht="13.5">
      <c r="B471" s="34" t="s">
        <v>665</v>
      </c>
      <c r="C471" s="27">
        <v>940000001</v>
      </c>
      <c r="D471" s="36">
        <v>926233548</v>
      </c>
    </row>
    <row r="472" spans="2:5" ht="13.5">
      <c r="B472" s="34" t="s">
        <v>669</v>
      </c>
      <c r="C472" s="27">
        <v>941600000</v>
      </c>
      <c r="D472" s="36">
        <v>815639045</v>
      </c>
    </row>
    <row r="473" spans="2:5" ht="13.5">
      <c r="B473" s="34" t="s">
        <v>1101</v>
      </c>
      <c r="C473" s="27">
        <v>943800000</v>
      </c>
      <c r="D473" s="36">
        <v>110594503</v>
      </c>
    </row>
    <row r="474" spans="2:5" ht="13.5">
      <c r="B474" s="34" t="s">
        <v>1102</v>
      </c>
      <c r="C474" s="27">
        <v>943800002</v>
      </c>
      <c r="D474" s="36">
        <v>746983</v>
      </c>
    </row>
    <row r="475" spans="2:5" ht="13.5">
      <c r="B475" s="34" t="s">
        <v>675</v>
      </c>
      <c r="C475" s="27">
        <v>940100000</v>
      </c>
      <c r="D475" s="36">
        <v>746983</v>
      </c>
    </row>
    <row r="476" spans="2:5" ht="13.5">
      <c r="B476" s="34" t="s">
        <v>1103</v>
      </c>
      <c r="C476" s="27">
        <v>940101000</v>
      </c>
      <c r="D476" s="36">
        <v>746983</v>
      </c>
    </row>
    <row r="477" spans="2:5" ht="13.5">
      <c r="B477" s="34" t="s">
        <v>1104</v>
      </c>
      <c r="C477" s="27">
        <v>940101002</v>
      </c>
      <c r="D477" s="36">
        <v>420000000</v>
      </c>
    </row>
    <row r="478" spans="2:5" ht="13.5">
      <c r="B478" s="34" t="s">
        <v>1105</v>
      </c>
      <c r="C478" s="27">
        <v>940101003</v>
      </c>
      <c r="D478" s="36">
        <v>420000000</v>
      </c>
    </row>
    <row r="479" spans="2:5" ht="13.5">
      <c r="B479" s="34" t="s">
        <v>1106</v>
      </c>
      <c r="C479" s="27">
        <v>949800000</v>
      </c>
      <c r="D479" s="36">
        <v>10398842</v>
      </c>
      <c r="E479" s="28"/>
    </row>
    <row r="480" spans="2:5" ht="13.5">
      <c r="B480" s="34" t="s">
        <v>689</v>
      </c>
      <c r="C480" s="27">
        <v>944100000</v>
      </c>
      <c r="D480" s="36">
        <v>4500000</v>
      </c>
    </row>
    <row r="481" spans="2:4" ht="13.5">
      <c r="B481" s="34" t="s">
        <v>1107</v>
      </c>
      <c r="C481" s="27">
        <v>949899000</v>
      </c>
      <c r="D481" s="36">
        <v>5898842</v>
      </c>
    </row>
    <row r="482" spans="2:4" ht="13.5">
      <c r="B482" s="34" t="s">
        <v>1108</v>
      </c>
      <c r="C482" s="27">
        <v>970000000</v>
      </c>
      <c r="D482" s="36">
        <v>65842912904</v>
      </c>
    </row>
    <row r="483" spans="2:4" ht="13.5">
      <c r="B483" s="34" t="s">
        <v>1109</v>
      </c>
      <c r="C483" s="27">
        <v>980000000</v>
      </c>
      <c r="D483" s="36">
        <v>16721106480</v>
      </c>
    </row>
    <row r="484" spans="2:4" ht="13.5">
      <c r="B484" s="34" t="s">
        <v>1110</v>
      </c>
      <c r="C484" s="27">
        <v>980100000</v>
      </c>
      <c r="D484" s="36">
        <v>16721106480</v>
      </c>
    </row>
    <row r="485" spans="2:4" ht="13.5">
      <c r="B485" s="34" t="s">
        <v>1111</v>
      </c>
      <c r="C485" s="27">
        <v>981000000</v>
      </c>
      <c r="D485" s="36">
        <v>49121806424</v>
      </c>
    </row>
    <row r="486" spans="2:4" ht="13.5">
      <c r="B486" s="34" t="s">
        <v>1112</v>
      </c>
      <c r="C486" s="27">
        <v>982000000</v>
      </c>
      <c r="D486" s="36">
        <v>0</v>
      </c>
    </row>
    <row r="487" spans="2:4" ht="15" customHeight="1">
      <c r="B487" s="34" t="s">
        <v>1113</v>
      </c>
      <c r="C487" s="27">
        <v>990000000</v>
      </c>
      <c r="D487" s="36">
        <v>0</v>
      </c>
    </row>
    <row r="488" spans="2:4" ht="15" customHeight="1">
      <c r="B488" s="34" t="s">
        <v>1114</v>
      </c>
      <c r="C488" s="27"/>
      <c r="D488" s="36">
        <v>49121806424</v>
      </c>
    </row>
    <row r="489" spans="2:4" ht="15" customHeight="1">
      <c r="C489" s="10"/>
      <c r="D489" s="10"/>
    </row>
    <row r="490" spans="2:4" ht="13.5">
      <c r="C490" s="10"/>
      <c r="D490" s="10"/>
    </row>
    <row r="491" spans="2:4" ht="13.5">
      <c r="C491" s="10"/>
      <c r="D491" s="10"/>
    </row>
    <row r="492" spans="2:4" ht="13.5">
      <c r="C492" s="10"/>
      <c r="D492" s="10"/>
    </row>
    <row r="493" spans="2:4" ht="13.5">
      <c r="C493" s="10"/>
      <c r="D493" s="10"/>
    </row>
    <row r="494" spans="2:4" ht="13.5">
      <c r="C494" s="10"/>
      <c r="D494" s="10"/>
    </row>
    <row r="495" spans="2:4" ht="13.5">
      <c r="C495" s="10"/>
      <c r="D495" s="10"/>
    </row>
    <row r="496" spans="2:4" ht="13.5">
      <c r="C496" s="10"/>
      <c r="D496" s="10"/>
    </row>
    <row r="497" spans="3:4" ht="13.5">
      <c r="C497" s="10"/>
      <c r="D497" s="10"/>
    </row>
    <row r="498" spans="3:4" ht="13.5">
      <c r="C498" s="10"/>
      <c r="D498" s="10"/>
    </row>
    <row r="499" spans="3:4" ht="13.5">
      <c r="C499" s="10"/>
      <c r="D499" s="10"/>
    </row>
    <row r="500" spans="3:4" ht="13.5">
      <c r="C500" s="10"/>
      <c r="D500" s="10"/>
    </row>
    <row r="501" spans="3:4" ht="13.5">
      <c r="C501" s="10"/>
      <c r="D501" s="10"/>
    </row>
    <row r="502" spans="3:4" ht="13.5">
      <c r="C502" s="10"/>
      <c r="D502" s="10"/>
    </row>
    <row r="503" spans="3:4" ht="13.5">
      <c r="C503" s="10"/>
      <c r="D503" s="10"/>
    </row>
    <row r="504" spans="3:4" ht="13.5">
      <c r="C504" s="10"/>
      <c r="D504" s="10"/>
    </row>
    <row r="505" spans="3:4" ht="13.5">
      <c r="C505" s="10"/>
      <c r="D505" s="10"/>
    </row>
    <row r="506" spans="3:4" ht="13.5">
      <c r="C506" s="10"/>
      <c r="D506" s="10"/>
    </row>
    <row r="507" spans="3:4" ht="13.5">
      <c r="C507" s="10"/>
      <c r="D507" s="10"/>
    </row>
    <row r="508" spans="3:4" ht="13.5">
      <c r="C508" s="10"/>
      <c r="D508" s="10"/>
    </row>
    <row r="509" spans="3:4" ht="13.5">
      <c r="C509" s="10"/>
      <c r="D509" s="10"/>
    </row>
    <row r="510" spans="3:4" ht="13.5">
      <c r="C510" s="10"/>
      <c r="D510" s="10"/>
    </row>
    <row r="511" spans="3:4" ht="13.5">
      <c r="C511" s="10"/>
      <c r="D511" s="10"/>
    </row>
    <row r="512" spans="3:4" ht="13.5">
      <c r="C512" s="10"/>
      <c r="D512" s="10"/>
    </row>
    <row r="513" spans="3:4" ht="13.5">
      <c r="C513" s="10"/>
      <c r="D513" s="10"/>
    </row>
    <row r="514" spans="3:4" ht="13.5">
      <c r="C514" s="10"/>
      <c r="D514" s="10"/>
    </row>
    <row r="515" spans="3:4" ht="13.5">
      <c r="C515" s="10"/>
      <c r="D515" s="10"/>
    </row>
    <row r="516" spans="3:4" ht="13.5">
      <c r="C516" s="10"/>
      <c r="D516" s="10"/>
    </row>
    <row r="517" spans="3:4" ht="13.5">
      <c r="C517" s="10"/>
      <c r="D517" s="10"/>
    </row>
    <row r="518" spans="3:4" ht="13.5">
      <c r="C518" s="10"/>
      <c r="D518" s="10"/>
    </row>
    <row r="519" spans="3:4" ht="13.5">
      <c r="C519" s="10"/>
      <c r="D519" s="10"/>
    </row>
    <row r="520" spans="3:4" ht="16.5" customHeight="1">
      <c r="C520" s="10"/>
      <c r="D520" s="10"/>
    </row>
    <row r="521" spans="3:4" ht="13.5">
      <c r="C521" s="10"/>
      <c r="D521" s="10"/>
    </row>
    <row r="522" spans="3:4" ht="13.5">
      <c r="C522" s="10"/>
      <c r="D522" s="10"/>
    </row>
    <row r="523" spans="3:4" ht="13.5">
      <c r="C523" s="10"/>
      <c r="D523" s="10"/>
    </row>
    <row r="524" spans="3:4" ht="13.5">
      <c r="C524" s="10"/>
      <c r="D524" s="10"/>
    </row>
    <row r="525" spans="3:4" ht="13.5">
      <c r="C525" s="10"/>
      <c r="D525" s="10"/>
    </row>
    <row r="526" spans="3:4" ht="13.5">
      <c r="C526" s="10"/>
      <c r="D526" s="10"/>
    </row>
    <row r="527" spans="3:4" ht="13.5">
      <c r="C527" s="10"/>
      <c r="D527" s="10"/>
    </row>
    <row r="528" spans="3:4" ht="13.5">
      <c r="C528" s="10"/>
      <c r="D528" s="10"/>
    </row>
    <row r="529" spans="3:4" ht="13.5">
      <c r="C529" s="10"/>
      <c r="D529" s="10"/>
    </row>
    <row r="530" spans="3:4" ht="13.5">
      <c r="C530" s="10"/>
      <c r="D530" s="10"/>
    </row>
    <row r="531" spans="3:4" ht="13.5">
      <c r="C531" s="10"/>
      <c r="D531" s="10"/>
    </row>
    <row r="532" spans="3:4" ht="13.5">
      <c r="C532" s="10"/>
      <c r="D532" s="10"/>
    </row>
    <row r="533" spans="3:4" ht="13.5">
      <c r="C533" s="10"/>
      <c r="D533" s="10"/>
    </row>
    <row r="534" spans="3:4" ht="13.5">
      <c r="C534" s="10"/>
      <c r="D534" s="10"/>
    </row>
    <row r="535" spans="3:4" ht="13.5">
      <c r="C535" s="10"/>
      <c r="D535" s="10"/>
    </row>
    <row r="536" spans="3:4" ht="13.5">
      <c r="C536" s="10"/>
      <c r="D536" s="10"/>
    </row>
    <row r="537" spans="3:4" ht="13.5">
      <c r="C537" s="10"/>
      <c r="D537" s="10"/>
    </row>
    <row r="538" spans="3:4" ht="13.5">
      <c r="C538" s="10"/>
      <c r="D538" s="10"/>
    </row>
    <row r="539" spans="3:4" ht="13.5">
      <c r="C539" s="10"/>
      <c r="D539" s="10"/>
    </row>
    <row r="540" spans="3:4" ht="13.5">
      <c r="C540" s="10"/>
      <c r="D540" s="10"/>
    </row>
    <row r="566" ht="13.5" customHeight="1"/>
    <row r="568" ht="13.5" customHeight="1"/>
    <row r="592" ht="16.5" customHeight="1"/>
    <row r="611" ht="13.5" customHeight="1"/>
    <row r="621" ht="13.5" customHeight="1"/>
    <row r="623" ht="13.5" customHeight="1"/>
    <row r="626" ht="13.5" customHeight="1"/>
    <row r="640" ht="16.5" customHeight="1"/>
    <row r="672" ht="13.5" customHeight="1"/>
    <row r="674" ht="13.5" customHeight="1"/>
    <row r="684" ht="13.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903" ht="16.5" customHeight="1"/>
    <row r="962" ht="16.5" customHeight="1"/>
    <row r="976" ht="14.25" customHeight="1"/>
    <row r="986" ht="16.5" customHeight="1"/>
    <row r="999" ht="16.5" customHeight="1"/>
    <row r="1159" ht="13.5" customHeight="1"/>
    <row r="1160" ht="13.5" customHeight="1"/>
    <row r="1161" ht="13.5" customHeight="1"/>
    <row r="1162" ht="13.5" customHeight="1"/>
    <row r="1163" ht="13.5" customHeight="1"/>
    <row r="1164" ht="13.5" customHeight="1"/>
    <row r="1165" ht="13.5" customHeight="1"/>
    <row r="1166" ht="13.5" customHeight="1"/>
    <row r="1167" ht="13.5" customHeight="1"/>
    <row r="1168" ht="13.5" customHeight="1"/>
    <row r="1169" ht="13.5" customHeight="1"/>
    <row r="1170" ht="13.5" customHeight="1"/>
    <row r="1171" ht="13.5" customHeight="1"/>
    <row r="1172" ht="13.5" customHeight="1"/>
    <row r="1173" ht="13.5" customHeight="1"/>
    <row r="1174" ht="13.5" customHeight="1"/>
    <row r="1175" ht="13.5" customHeight="1"/>
    <row r="1176" ht="13.5" customHeight="1"/>
    <row r="1177" ht="13.5" customHeight="1"/>
    <row r="1178" ht="13.5" customHeight="1"/>
    <row r="1179" ht="13.5" customHeight="1"/>
    <row r="1180" ht="13.5" customHeight="1"/>
    <row r="1181" ht="13.5" customHeight="1"/>
    <row r="1182" ht="13.5" customHeight="1"/>
    <row r="1183" ht="13.5" customHeight="1"/>
    <row r="1184" ht="13.5" customHeight="1"/>
    <row r="1185" ht="13.5" customHeight="1"/>
    <row r="1186" ht="13.5" customHeight="1"/>
    <row r="1187" ht="13.5" customHeight="1"/>
    <row r="1188" ht="13.5" customHeight="1"/>
    <row r="1189" ht="13.5" customHeight="1"/>
    <row r="1190" ht="13.5" customHeight="1"/>
    <row r="1191" ht="13.5" customHeight="1"/>
    <row r="1192" ht="13.5" customHeight="1"/>
    <row r="1193" ht="13.5" customHeight="1"/>
    <row r="1194" ht="13.5" customHeight="1"/>
    <row r="1195" ht="13.5" customHeight="1"/>
    <row r="1196" ht="13.5" customHeight="1"/>
    <row r="1197" ht="13.5" customHeight="1"/>
    <row r="1198" ht="13.5" customHeight="1"/>
    <row r="1199" ht="13.5" customHeight="1"/>
    <row r="1200" ht="13.5" customHeight="1"/>
    <row r="1201" ht="13.5" customHeight="1"/>
    <row r="1376" ht="13.5" customHeight="1"/>
    <row r="1444" ht="13.5" customHeight="1"/>
    <row r="1450" ht="13.5" customHeight="1"/>
    <row r="1504" ht="13.5" customHeight="1"/>
    <row r="1522" ht="16.5" customHeight="1"/>
    <row r="1528" ht="16.5" customHeight="1"/>
    <row r="1530" ht="13.5" customHeight="1"/>
    <row r="1543" ht="16.5" customHeight="1"/>
    <row r="1544" ht="13.5" customHeight="1"/>
    <row r="1546" ht="13.5" customHeight="1"/>
    <row r="1563" ht="13.5" customHeight="1"/>
    <row r="1570" ht="13.5" customHeight="1"/>
    <row r="1572" ht="13.5" customHeight="1"/>
    <row r="1599" ht="16.5" customHeight="1"/>
    <row r="1618" ht="13.5" customHeight="1"/>
    <row r="1625" ht="16.5" customHeight="1"/>
    <row r="1638" ht="16.5" customHeight="1"/>
  </sheetData>
  <sheetProtection algorithmName="SHA-512" hashValue="XmMAULLv9ZzU8FE2y3k9bLi3s5GAcus12l8IAZxKxsE6U5aDnTL9TkAB8x+Vw+LXp0z0fpbYWg3mniPEv6sbsQ==" saltValue="geO72OxbKpRZ0SQh+e7CZg==" spinCount="100000" sheet="1" objects="1" scenarios="1"/>
  <mergeCells count="7">
    <mergeCell ref="G2:N2"/>
    <mergeCell ref="G4:N4"/>
    <mergeCell ref="G7:J7"/>
    <mergeCell ref="K7:L7"/>
    <mergeCell ref="B5:D5"/>
    <mergeCell ref="G5:N5"/>
    <mergeCell ref="M7:N7"/>
  </mergeCells>
  <phoneticPr fontId="54" type="noConversion"/>
  <pageMargins left="0.23622047244094491" right="0.23622047244094491" top="0.74803149606299213" bottom="0.74803149606299213" header="0.31496062992125984" footer="0.31496062992125984"/>
  <pageSetup paperSize="9" scale="89" fitToHeight="0" orientation="portrait" r:id="rId1"/>
  <ignoredErrors>
    <ignoredError sqref="K17:N17 K13:L16 N13:N16 K18:L19 N18:N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2</vt:i4>
      </vt:variant>
      <vt:variant>
        <vt:lpstr>이름이 지정된 범위</vt:lpstr>
      </vt:variant>
      <vt:variant>
        <vt:i4>2</vt:i4>
      </vt:variant>
    </vt:vector>
  </HeadingPairs>
  <TitlesOfParts>
    <vt:vector size="4" baseType="lpstr">
      <vt:lpstr>재무상태표</vt:lpstr>
      <vt:lpstr>손익계산서</vt:lpstr>
      <vt:lpstr>손익계산서!Print_Titles</vt:lpstr>
      <vt:lpstr>재무상태표!Print_Titles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김백일</dc:creator>
  <cp:lastModifiedBy>PC-1307</cp:lastModifiedBy>
  <cp:lastPrinted>2021-05-17T04:57:08Z</cp:lastPrinted>
  <dcterms:created xsi:type="dcterms:W3CDTF">2011-07-11T07:26:36Z</dcterms:created>
  <dcterms:modified xsi:type="dcterms:W3CDTF">2021-05-17T23:32:08Z</dcterms:modified>
</cp:coreProperties>
</file>